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\Polugodišnji izvještaj o izvršenju financijskog plana za 2026.g\"/>
    </mc:Choice>
  </mc:AlternateContent>
  <xr:revisionPtr revIDLastSave="0" documentId="13_ncr:1_{EA4AFF10-5548-4466-BAA5-8616A628BA55}" xr6:coauthVersionLast="47" xr6:coauthVersionMax="47" xr10:uidLastSave="{00000000-0000-0000-0000-000000000000}"/>
  <bookViews>
    <workbookView xWindow="-120" yWindow="-120" windowWidth="29040" windowHeight="15840" xr2:uid="{7C0CD460-AFEF-4747-8C69-31E344434DC3}"/>
  </bookViews>
  <sheets>
    <sheet name="Sažetak" sheetId="1" r:id="rId1"/>
    <sheet name="Opći dio-ekon.klasif." sheetId="2" r:id="rId2"/>
    <sheet name="Opći dio-izvori" sheetId="3" r:id="rId3"/>
    <sheet name="Opći dio-funkc.klasif." sheetId="4" r:id="rId4"/>
    <sheet name="Račun financiranja-ekon.klasif." sheetId="5" r:id="rId5"/>
    <sheet name="Račun financiranja-izvori" sheetId="6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J26" i="1"/>
  <c r="F12" i="1"/>
  <c r="H15" i="1"/>
  <c r="H12" i="1"/>
  <c r="H18" i="1" l="1"/>
  <c r="G15" i="1"/>
  <c r="G12" i="1"/>
  <c r="G18" i="1" l="1"/>
  <c r="I12" i="1"/>
  <c r="K26" i="1" l="1"/>
  <c r="K17" i="1"/>
  <c r="K16" i="1"/>
  <c r="K13" i="1"/>
  <c r="J17" i="1"/>
  <c r="J16" i="1"/>
  <c r="J13" i="1"/>
  <c r="I15" i="1" l="1"/>
  <c r="F15" i="1"/>
  <c r="J12" i="1" l="1"/>
  <c r="K12" i="1"/>
  <c r="F18" i="1"/>
  <c r="F28" i="1" s="1"/>
  <c r="J15" i="1"/>
  <c r="K15" i="1"/>
  <c r="I18" i="1"/>
  <c r="I28" i="1" s="1"/>
</calcChain>
</file>

<file path=xl/sharedStrings.xml><?xml version="1.0" encoding="utf-8"?>
<sst xmlns="http://schemas.openxmlformats.org/spreadsheetml/2006/main" count="290" uniqueCount="184">
  <si>
    <t>I. OPĆI DIO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</si>
  <si>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</si>
  <si>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</si>
  <si>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</si>
  <si>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</si>
  <si>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</si>
  <si>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</si>
  <si>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</si>
  <si>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</si>
  <si>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</si>
  <si>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B. RAČUN ZADUŽIVANJA/FINANCIRANJA</t>
  </si>
  <si>
    <t>NETO ZADUŽIVANJE/FINANCIRANJE</t>
  </si>
  <si>
    <t>-</t>
  </si>
  <si>
    <t>Temeljem odredbi članka 86. stavak 1. Zakona o proračunu (Narodne novine broj 144/21) i odredbi članka 23. točka 7. Statuta Centra za rehabilitaciju</t>
  </si>
  <si>
    <t>VIŠAK/MANJAK + RASP.SRED.IZ PRETH.GODINA</t>
  </si>
  <si>
    <t>RASPOLOŽIVA SREDSTVA IZ PRETH. GODINA</t>
  </si>
  <si>
    <t>rashoda u Posebnom dijelu Proračuna iskazano  prema programskoj klasifikaciji sastavni je dio Polugodišnjeg izvještaja.</t>
  </si>
  <si>
    <t>A. RAČUNA PRIHODA I RASHODA                                                                                                                                                                          u EUR</t>
  </si>
  <si>
    <t>Izvršenje 1.-6.2025.</t>
  </si>
  <si>
    <t>C. RASPOLOŽIVA SREDSTVA IZ PRETHODNIH GODINA (MANJAK/VIŠAK PRIHODA)</t>
  </si>
  <si>
    <t>Financijski plan Centra za rehabilitaciju "Fortica" Kraljevica za 2026.godinu ostvaren je u prvom polugodištu kako slijedi:</t>
  </si>
  <si>
    <t>Izvorni plan 2026.</t>
  </si>
  <si>
    <t>Tekući plan 2026.</t>
  </si>
  <si>
    <t>Izvršenje 1.-6.2026.</t>
  </si>
  <si>
    <t>Indeks izvršenja 2026./Izvršenje 2025.</t>
  </si>
  <si>
    <t>Indeks izvršenja 2026./Tekući plan 2026.</t>
  </si>
  <si>
    <t>Izvršenje prihoda i rashoda po ekonomskoj klasifikaciji i izvorima financiranja u Računu prihoda i rashoda za prvo polugodište 2026. godinu, te izvršenje</t>
  </si>
  <si>
    <t>Kraljevica, 27.07.2026.</t>
  </si>
  <si>
    <t>"Fortica" Kraljevica Upravno vijeće usvaja</t>
  </si>
  <si>
    <t>POLUGODIŠNJI IZVJEŠTAJ O IZVRŠENJU FINANCIJSKOG PLANA ZA 2026.GODINU</t>
  </si>
  <si>
    <t>CENTAR ZA REHABILITACIJU "FORTICA" KRALJEVICA</t>
  </si>
  <si>
    <t>IZVJEŠTAJ O IZVRŠENJU FINANCIJSKOG PLANA ZA RAZDOBLJE 01.01.-30.06.2026. GODINE - opći dio</t>
  </si>
  <si>
    <t xml:space="preserve">RAČUN PRIHODA I RASHODA </t>
  </si>
  <si>
    <t>Izvještaj o prihodima i rashodima prema ekonomskoj klasifikaciji</t>
  </si>
  <si>
    <t>Oznaka</t>
  </si>
  <si>
    <t>Ostvarenje/    Izvršenje             1.-6.2025. (2.)</t>
  </si>
  <si>
    <t>Izvorni plan 2026 (3.)</t>
  </si>
  <si>
    <t>Tekući plan 2026. (4.)</t>
  </si>
  <si>
    <t>Ostvarenje/     Izvršenje               1.-6.2026. (5.)</t>
  </si>
  <si>
    <t>Indeks 5/2*100 (6.)</t>
  </si>
  <si>
    <t>Indeks 5/4*100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</si>
  <si>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</si>
  <si>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</si>
  <si>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</si>
  <si>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</si>
  <si>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</si>
  <si>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</si>
  <si>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</si>
  <si>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</si>
  <si>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</si>
  <si>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</si>
  <si>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</si>
  <si>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</si>
  <si>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</si>
  <si>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</si>
  <si>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</si>
  <si>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</si>
  <si>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</si>
  <si>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</si>
  <si>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</si>
  <si>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</si>
  <si>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68 Kazne, upravne mjere i ostali prihodi</t>
  </si>
  <si>
    <t>683 Ostali prihodi</t>
  </si>
  <si>
    <t>6831 Ostali prihodi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</si>
  <si>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</si>
  <si>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</si>
  <si>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</si>
  <si>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</si>
  <si>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</si>
  <si>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</si>
  <si>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</si>
  <si>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</si>
  <si>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</si>
  <si>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</si>
  <si>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</si>
  <si>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</si>
  <si>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</si>
  <si>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</si>
  <si>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</si>
  <si>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</si>
  <si>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</si>
  <si>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</si>
  <si>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</si>
  <si>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</si>
  <si>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</si>
  <si>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</si>
  <si>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</si>
  <si>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</si>
  <si>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</si>
  <si>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</si>
  <si>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</si>
  <si>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</si>
  <si>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</si>
  <si>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</si>
  <si>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</si>
  <si>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</si>
  <si>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</si>
  <si>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</si>
  <si>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</si>
  <si>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</si>
  <si>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</si>
  <si>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</si>
  <si>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</si>
  <si>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</si>
  <si>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</si>
  <si>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</si>
  <si>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</si>
  <si>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</si>
  <si>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4 Rashodi za nabavu nefinancijske imovine</t>
  </si>
  <si>
    <t>41 Rashodi za nabavu neproizvedene dugotrajne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</si>
  <si>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</si>
  <si>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</si>
  <si>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</si>
  <si>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</si>
  <si>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SVEUKUPNO RASHODI</t>
  </si>
  <si>
    <t>RAČUN PRIHODA I RASHODA</t>
  </si>
  <si>
    <t>Izvještaj o prihodima i rashodima prema izvorima financiranja</t>
  </si>
  <si>
    <t>Ostvarenje/  Izvršenje             1.-6.2025. (2.)</t>
  </si>
  <si>
    <t>Ostvarenje/  Izvršenje        1.-6.2026. (5.)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</si>
  <si>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</si>
  <si>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</si>
  <si>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</si>
  <si>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</si>
  <si>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</si>
  <si>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</si>
  <si>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5 POMOĆI</t>
  </si>
  <si>
    <t>Izvor: 5.50 Pomoći iz državnog proračuna</t>
  </si>
  <si>
    <t>Izvor: 52 Pomoći - proračunski korisnici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</si>
  <si>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</si>
  <si>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</si>
  <si>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</si>
  <si>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</si>
  <si>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</si>
  <si>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Izvor: 48 Prenesena sredstva - namjenski prihodi</t>
  </si>
  <si>
    <t>Izvor: 78 Prenesena sredstva - prihodi od prodaje ili zamjene nefinancijske imovine i naknade s naslova osiguranja</t>
  </si>
  <si>
    <t>CENTRA ZA REHABILITACIJU "FORTICA" KRALJEVICA</t>
  </si>
  <si>
    <t>IZVJEŠTAJ O IZVRŠENJU FINANCIJSKOG PLANA ZA RAZDOBLJE 01.01.-30.06.2026.GODINE - opći dio</t>
  </si>
  <si>
    <t>Izvještaj o rashodima prema funkcijskoj klasifikaciji</t>
  </si>
  <si>
    <t>Ostvarenje/  Izvršenje           1.-6.2025. (2.)</t>
  </si>
  <si>
    <t>Ostvarenje/  Izvršenje          1.-6.2026. (5.)</t>
  </si>
  <si>
    <t>Funk. klas: 10 SOCIJALNA ZAŠTITA</t>
  </si>
  <si>
    <t>Funk. klas: 101 Bolest i invaliditet</t>
  </si>
  <si>
    <t>IZVJEŠTAJ O IZVRŠENJU FINANCIJSKOG PLANA ZA RAZDOBLJE 01.01.-30.06.2026. - opći dio</t>
  </si>
  <si>
    <t xml:space="preserve"> RAČUN FINANCIRANJA</t>
  </si>
  <si>
    <t>Izvještaj računa financiranja prema ekonomskoj klasifikaciji</t>
  </si>
  <si>
    <t>BROJČANA OZNAKA I NAZIV</t>
  </si>
  <si>
    <t xml:space="preserve">Ostvarenje/ Izvršenje 
1.-6.2025. </t>
  </si>
  <si>
    <t xml:space="preserve">Ostvarenje/ Izvršenje
1.-6.2026. </t>
  </si>
  <si>
    <t>Indeks</t>
  </si>
  <si>
    <t>6=5/2*100</t>
  </si>
  <si>
    <t>7=5/4*100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</si>
  <si>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</si>
  <si>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</si>
  <si>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</si>
  <si>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</si>
  <si>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IZVJEŠTAJ O IZVRŠENJU FINANCIJSKOG PLANA ZA RAZDOBLJE 01.01.-30.06.2026.GODINE-opći dio</t>
  </si>
  <si>
    <t>RAČUN FINANCIRANJA</t>
  </si>
  <si>
    <t>Izvještaj računa financiranja prema izvorima financiranja</t>
  </si>
  <si>
    <t>UKUPNO PRIMICI</t>
  </si>
  <si>
    <t>1 Opći prihodi i primici</t>
  </si>
  <si>
    <t>11 Opći prihodi i primici</t>
  </si>
  <si>
    <t>3 Vlastiti prihodi</t>
  </si>
  <si>
    <t>31 Vlastiti prihodi-proračunski korisnici</t>
  </si>
  <si>
    <t xml:space="preserve">UKUPNO IZDACI </t>
  </si>
  <si>
    <t>IZVJEŠTAJ O IZVRŠENJU FINANCIJSKOG PLANA ZA RAZDOBLJE 01.01.-30.06.2026. GODINE - posebni dio</t>
  </si>
  <si>
    <t>Izvorni plan 2026. (1.)</t>
  </si>
  <si>
    <t>Tekući plan 2026.(2.)</t>
  </si>
  <si>
    <t>Ostvarenje/       Izvršenje            1.-6.2026.       (3.)</t>
  </si>
  <si>
    <t>Indeks (3./2.)</t>
  </si>
  <si>
    <t>SVEUKUPNO</t>
  </si>
  <si>
    <t>42240 CENTAR ZA REHABILITACIJU FORTICA KRALJEVICA</t>
  </si>
  <si>
    <t>Program: 1012 Socijalna skrb</t>
  </si>
  <si>
    <t>A 101205 Administracija i upravljanje</t>
  </si>
  <si>
    <t>Izvor: 111 Porezni i ostali prihodi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</si>
  <si>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</si>
  <si>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</si>
  <si>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</si>
  <si>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483 Prenesena sredstva - namjenski prihodi - proračunski korisnici</t>
  </si>
  <si>
    <t>Izvor: 5.501 Pomoći iz državnog proračuna kroz opće prihode i primitke</t>
  </si>
  <si>
    <t>Izvor: 621 Donacije - proračunski korisnici</t>
  </si>
  <si>
    <t>Program: 1013 Unaprjeđenje socijalne skrbi</t>
  </si>
  <si>
    <t>K 101313 Zanavljanje opreme, uređaja i prijevoznih sredstava</t>
  </si>
  <si>
    <t>K 101316 Projekt novog objekta Centra za rehabilitaciju "Fortica" Kraljevica</t>
  </si>
  <si>
    <t>Izvor: 782 Prenesena sredstva - Prihodi od prodaje ili zamjene nefinancijske imovine i naknade štete s naslova 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</si>
</sst>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/>
    </xf>
    <xf numFmtId="4" fontId="6" fillId="0" borderId="0" xfId="0" quotePrefix="1" applyNumberFormat="1" applyFont="1" applyAlignment="1">
      <alignment horizontal="right"/>
    </xf>
    <xf numFmtId="4" fontId="6" fillId="0" borderId="0" xfId="0" applyNumberFormat="1" applyFont="1" applyAlignment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6" fillId="0" borderId="3" xfId="0" quotePrefix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right" wrapText="1"/>
    </xf>
    <xf numFmtId="10" fontId="6" fillId="0" borderId="1" xfId="0" quotePrefix="1" applyNumberFormat="1" applyFont="1" applyBorder="1" applyAlignment="1">
      <alignment horizontal="right"/>
    </xf>
    <xf numFmtId="10" fontId="6" fillId="0" borderId="3" xfId="0" applyNumberFormat="1" applyFont="1" applyBorder="1" applyAlignment="1">
      <alignment horizontal="right" wrapText="1"/>
    </xf>
    <xf numFmtId="10" fontId="6" fillId="0" borderId="3" xfId="0" quotePrefix="1" applyNumberFormat="1" applyFont="1" applyBorder="1" applyAlignment="1">
      <alignment horizontal="right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Border="1" applyAlignment="1">
      <alignment horizontal="right" wrapText="1"/>
    </xf>
    <xf numFmtId="10" fontId="7" fillId="0" borderId="3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/>
    <xf numFmtId="4" fontId="7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12" fillId="0" borderId="0" xfId="0" quotePrefix="1" applyFont="1" applyAlignment="1">
      <alignment horizontal="center" vertical="center" wrapText="1"/>
    </xf>
    <xf numFmtId="4" fontId="6" fillId="0" borderId="1" xfId="0" quotePrefix="1" applyNumberFormat="1" applyFont="1" applyBorder="1" applyAlignment="1">
      <alignment horizontal="right"/>
    </xf>
    <xf numFmtId="0" fontId="0" fillId="0" borderId="0" xfId="0" applyAlignment="1">
      <alignment horizontal="left" indent="1"/>
    </xf>
    <xf numFmtId="0" fontId="15" fillId="0" borderId="5" xfId="0" applyFont="1" applyBorder="1" applyAlignment="1">
      <alignment horizontal="center" vertical="center" wrapText="1" indent="1"/>
    </xf>
    <xf numFmtId="0" fontId="15" fillId="3" borderId="6" xfId="0" applyFont="1" applyFill="1" applyBorder="1" applyAlignment="1">
      <alignment horizontal="left" wrapText="1" indent="1"/>
    </xf>
    <xf numFmtId="0" fontId="16" fillId="3" borderId="6" xfId="0" applyFont="1" applyFill="1" applyBorder="1" applyAlignment="1">
      <alignment horizontal="left" wrapText="1" indent="1"/>
    </xf>
    <xf numFmtId="0" fontId="15" fillId="4" borderId="6" xfId="0" applyFont="1" applyFill="1" applyBorder="1" applyAlignment="1">
      <alignment horizontal="left" wrapText="1" indent="1"/>
    </xf>
    <xf numFmtId="4" fontId="15" fillId="4" borderId="6" xfId="0" applyNumberFormat="1" applyFont="1" applyFill="1" applyBorder="1" applyAlignment="1">
      <alignment horizontal="right" wrapText="1" indent="1"/>
    </xf>
    <xf numFmtId="0" fontId="16" fillId="4" borderId="6" xfId="0" applyFont="1" applyFill="1" applyBorder="1" applyAlignment="1">
      <alignment horizontal="left" wrapText="1" indent="1"/>
    </xf>
    <xf numFmtId="4" fontId="16" fillId="4" borderId="6" xfId="0" applyNumberFormat="1" applyFont="1" applyFill="1" applyBorder="1" applyAlignment="1">
      <alignment horizontal="right" wrapText="1" indent="1"/>
    </xf>
    <xf numFmtId="0" fontId="16" fillId="4" borderId="6" xfId="0" applyFont="1" applyFill="1" applyBorder="1" applyAlignment="1">
      <alignment horizontal="left" wrapText="1" indent="4"/>
    </xf>
    <xf numFmtId="4" fontId="16" fillId="4" borderId="6" xfId="0" applyNumberFormat="1" applyFont="1" applyFill="1" applyBorder="1" applyAlignment="1">
      <alignment horizontal="left" wrapText="1" indent="1"/>
    </xf>
    <xf numFmtId="0" fontId="16" fillId="4" borderId="6" xfId="0" applyFont="1" applyFill="1" applyBorder="1" applyAlignment="1">
      <alignment horizontal="left" wrapText="1" indent="2"/>
    </xf>
    <xf numFmtId="4" fontId="15" fillId="3" borderId="6" xfId="0" applyNumberFormat="1" applyFont="1" applyFill="1" applyBorder="1" applyAlignment="1">
      <alignment horizontal="right" wrapText="1" indent="1"/>
    </xf>
    <xf numFmtId="0" fontId="14" fillId="0" borderId="0" xfId="0" applyFont="1" applyAlignment="1">
      <alignment horizontal="left" indent="1"/>
    </xf>
    <xf numFmtId="0" fontId="16" fillId="4" borderId="6" xfId="0" applyFont="1" applyFill="1" applyBorder="1" applyAlignment="1">
      <alignment horizontal="left" wrapText="1" indent="3"/>
    </xf>
    <xf numFmtId="0" fontId="15" fillId="4" borderId="6" xfId="0" applyFont="1" applyFill="1" applyBorder="1" applyAlignment="1">
      <alignment horizontal="left" wrapText="1" indent="3"/>
    </xf>
    <xf numFmtId="0" fontId="15" fillId="4" borderId="6" xfId="0" applyFont="1" applyFill="1" applyBorder="1" applyAlignment="1">
      <alignment horizontal="right" wrapText="1" indent="1"/>
    </xf>
    <xf numFmtId="0" fontId="15" fillId="3" borderId="6" xfId="0" applyFont="1" applyFill="1" applyBorder="1" applyAlignment="1">
      <alignment horizontal="right" wrapText="1" indent="1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 wrapText="1"/>
    </xf>
    <xf numFmtId="2" fontId="10" fillId="2" borderId="3" xfId="0" applyNumberFormat="1" applyFont="1" applyFill="1" applyBorder="1" applyAlignment="1">
      <alignment horizontal="right"/>
    </xf>
    <xf numFmtId="2" fontId="0" fillId="0" borderId="3" xfId="0" applyNumberFormat="1" applyBorder="1"/>
    <xf numFmtId="0" fontId="19" fillId="2" borderId="3" xfId="0" applyFont="1" applyFill="1" applyBorder="1" applyAlignment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2" fontId="10" fillId="2" borderId="3" xfId="0" applyNumberFormat="1" applyFont="1" applyFill="1" applyBorder="1" applyAlignment="1">
      <alignment horizontal="right" wrapText="1"/>
    </xf>
    <xf numFmtId="0" fontId="14" fillId="0" borderId="0" xfId="0" applyFont="1"/>
    <xf numFmtId="0" fontId="17" fillId="0" borderId="0" xfId="0" applyFont="1" applyAlignment="1">
      <alignment vertical="center" wrapText="1"/>
    </xf>
    <xf numFmtId="0" fontId="17" fillId="5" borderId="3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right"/>
    </xf>
    <xf numFmtId="4" fontId="10" fillId="2" borderId="3" xfId="0" applyNumberFormat="1" applyFont="1" applyFill="1" applyBorder="1" applyAlignment="1">
      <alignment horizontal="right" wrapText="1"/>
    </xf>
    <xf numFmtId="4" fontId="0" fillId="0" borderId="3" xfId="0" applyNumberFormat="1" applyBorder="1"/>
    <xf numFmtId="0" fontId="20" fillId="2" borderId="3" xfId="0" quotePrefix="1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left" vertical="center" indent="1"/>
    </xf>
    <xf numFmtId="0" fontId="20" fillId="2" borderId="3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vertical="top" wrapText="1"/>
    </xf>
    <xf numFmtId="0" fontId="15" fillId="6" borderId="6" xfId="0" applyFont="1" applyFill="1" applyBorder="1" applyAlignment="1">
      <alignment horizontal="left" wrapText="1" indent="1"/>
    </xf>
    <xf numFmtId="4" fontId="15" fillId="6" borderId="6" xfId="0" applyNumberFormat="1" applyFont="1" applyFill="1" applyBorder="1" applyAlignment="1">
      <alignment horizontal="right" wrapText="1" indent="1"/>
    </xf>
    <xf numFmtId="0" fontId="16" fillId="6" borderId="6" xfId="0" applyFont="1" applyFill="1" applyBorder="1" applyAlignment="1">
      <alignment horizontal="left" wrapText="1" indent="1"/>
    </xf>
    <xf numFmtId="4" fontId="16" fillId="6" borderId="6" xfId="0" applyNumberFormat="1" applyFont="1" applyFill="1" applyBorder="1" applyAlignment="1">
      <alignment horizontal="right" wrapText="1" indent="1"/>
    </xf>
    <xf numFmtId="0" fontId="15" fillId="7" borderId="6" xfId="0" applyFont="1" applyFill="1" applyBorder="1" applyAlignment="1">
      <alignment horizontal="left" wrapText="1" indent="1"/>
    </xf>
    <xf numFmtId="4" fontId="15" fillId="7" borderId="6" xfId="0" applyNumberFormat="1" applyFont="1" applyFill="1" applyBorder="1" applyAlignment="1">
      <alignment horizontal="right" wrapText="1" indent="1"/>
    </xf>
    <xf numFmtId="0" fontId="15" fillId="4" borderId="6" xfId="0" applyFont="1" applyFill="1" applyBorder="1" applyAlignment="1">
      <alignment horizontal="left" wrapText="1" indent="4"/>
    </xf>
    <xf numFmtId="0" fontId="16" fillId="4" borderId="6" xfId="0" applyFont="1" applyFill="1" applyBorder="1" applyAlignment="1">
      <alignment horizontal="left" wrapText="1" indent="5"/>
    </xf>
    <xf numFmtId="4" fontId="15" fillId="4" borderId="6" xfId="0" applyNumberFormat="1" applyFont="1" applyFill="1" applyBorder="1" applyAlignment="1">
      <alignment horizontal="left" wrapText="1" indent="1"/>
    </xf>
    <xf numFmtId="0" fontId="18" fillId="3" borderId="6" xfId="0" applyFont="1" applyFill="1" applyBorder="1" applyAlignment="1">
      <alignment horizontal="left" wrapText="1" indent="2"/>
    </xf>
    <xf numFmtId="4" fontId="18" fillId="3" borderId="6" xfId="0" applyNumberFormat="1" applyFont="1" applyFill="1" applyBorder="1" applyAlignment="1">
      <alignment horizontal="right" wrapText="1" indent="1"/>
    </xf>
    <xf numFmtId="4" fontId="18" fillId="3" borderId="6" xfId="0" applyNumberFormat="1" applyFont="1" applyFill="1" applyBorder="1" applyAlignment="1">
      <alignment horizontal="left" wrapText="1" indent="1"/>
    </xf>
    <xf numFmtId="0" fontId="19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0" fontId="6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1" xfId="0" quotePrefix="1" applyFont="1" applyFill="1" applyBorder="1" applyAlignment="1">
      <alignment horizontal="left" vertical="center"/>
    </xf>
    <xf numFmtId="0" fontId="19" fillId="2" borderId="2" xfId="0" quotePrefix="1" applyFont="1" applyFill="1" applyBorder="1" applyAlignment="1">
      <alignment horizontal="left" vertical="center"/>
    </xf>
    <xf numFmtId="0" fontId="19" fillId="2" borderId="4" xfId="0" quotePrefix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0AFC-51F1-4521-97FA-561ACF4E635E}">
  <dimension ref="A1:K33"/>
  <sheetViews>
    <sheetView tabSelected="1" workbookViewId="0">
      <selection activeCell="P17" sqref="P17"/>
    </sheetView>
  </sheetViews>
  <sheetFormatPr defaultRowHeight="15" x14ac:dyDescent="0.25"/>
  <cols>
    <col min="6" max="6" width="13.140625" customWidth="1"/>
    <col min="7" max="7" width="14" customWidth="1"/>
    <col min="8" max="8" width="14.5703125" customWidth="1"/>
    <col min="9" max="9" width="13.140625" customWidth="1"/>
    <col min="10" max="10" width="15.85546875" customWidth="1"/>
    <col min="11" max="11" width="17.7109375" customWidth="1"/>
  </cols>
  <sheetData>
    <row r="1" spans="1:11" x14ac:dyDescent="0.25">
      <c r="A1" s="99" t="s">
        <v>13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x14ac:dyDescent="0.25">
      <c r="A2" s="99" t="s">
        <v>28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4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x14ac:dyDescent="0.25">
      <c r="A4" s="100" t="s">
        <v>29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10.5" customHeight="1" x14ac:dyDescent="0.25"/>
    <row r="6" spans="1:11" x14ac:dyDescent="0.25">
      <c r="A6" s="102" t="s">
        <v>0</v>
      </c>
      <c r="B6" s="102"/>
      <c r="C6" s="102"/>
      <c r="D6" s="102"/>
      <c r="E6" s="102"/>
      <c r="F6" s="102"/>
      <c r="G6" s="102"/>
      <c r="H6" s="102"/>
      <c r="I6" s="103"/>
      <c r="J6" s="103"/>
      <c r="K6" s="103"/>
    </row>
    <row r="7" spans="1:11" ht="10.5" customHeight="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4"/>
    </row>
    <row r="8" spans="1:11" x14ac:dyDescent="0.25">
      <c r="A8" s="101" t="s">
        <v>20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</row>
    <row r="9" spans="1:11" ht="13.5" customHeight="1" x14ac:dyDescent="0.25">
      <c r="A9" s="1"/>
      <c r="B9" s="1"/>
      <c r="C9" s="1"/>
      <c r="D9" s="1"/>
      <c r="E9" s="1"/>
      <c r="F9" s="1"/>
      <c r="G9" s="1"/>
      <c r="H9" s="1"/>
      <c r="I9" s="2"/>
      <c r="J9" s="2"/>
      <c r="K9" s="2"/>
    </row>
    <row r="10" spans="1:11" ht="27" customHeight="1" x14ac:dyDescent="0.25">
      <c r="A10" s="102" t="s">
        <v>17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ht="38.25" x14ac:dyDescent="0.25">
      <c r="A11" s="19"/>
      <c r="B11" s="20"/>
      <c r="C11" s="20"/>
      <c r="D11" s="21"/>
      <c r="E11" s="22"/>
      <c r="F11" s="23" t="s">
        <v>18</v>
      </c>
      <c r="G11" s="23" t="s">
        <v>21</v>
      </c>
      <c r="H11" s="23" t="s">
        <v>22</v>
      </c>
      <c r="I11" s="23" t="s">
        <v>23</v>
      </c>
      <c r="J11" s="23" t="s">
        <v>24</v>
      </c>
      <c r="K11" s="23" t="s">
        <v>25</v>
      </c>
    </row>
    <row r="12" spans="1:11" x14ac:dyDescent="0.25">
      <c r="A12" s="91" t="s">
        <v>1</v>
      </c>
      <c r="B12" s="90"/>
      <c r="C12" s="90"/>
      <c r="D12" s="90"/>
      <c r="E12" s="105"/>
      <c r="F12" s="24">
        <f>SUM(F13:F14)</f>
        <v>610627.43999999994</v>
      </c>
      <c r="G12" s="24">
        <f t="shared" ref="G12:H12" si="0">SUM(G13)</f>
        <v>1205800</v>
      </c>
      <c r="H12" s="24">
        <f t="shared" si="0"/>
        <v>1205800</v>
      </c>
      <c r="I12" s="24">
        <f>SUM(I13:I14)</f>
        <v>624229.41</v>
      </c>
      <c r="J12" s="17">
        <f>I12/F12</f>
        <v>1.0222753992188758</v>
      </c>
      <c r="K12" s="17">
        <f>I12/H12</f>
        <v>0.51768901144468404</v>
      </c>
    </row>
    <row r="13" spans="1:11" x14ac:dyDescent="0.25">
      <c r="A13" s="96" t="s">
        <v>2</v>
      </c>
      <c r="B13" s="90"/>
      <c r="C13" s="90"/>
      <c r="D13" s="90"/>
      <c r="E13" s="105"/>
      <c r="F13" s="25">
        <v>610627.43999999994</v>
      </c>
      <c r="G13" s="25">
        <v>1205800</v>
      </c>
      <c r="H13" s="25">
        <v>1205800</v>
      </c>
      <c r="I13" s="25">
        <v>624229.41</v>
      </c>
      <c r="J13" s="26">
        <f>I13/F13</f>
        <v>1.0222753992188758</v>
      </c>
      <c r="K13" s="26">
        <f>I13/H13</f>
        <v>0.51768901144468404</v>
      </c>
    </row>
    <row r="14" spans="1:11" x14ac:dyDescent="0.25">
      <c r="A14" s="106" t="s">
        <v>3</v>
      </c>
      <c r="B14" s="105"/>
      <c r="C14" s="105"/>
      <c r="D14" s="105"/>
      <c r="E14" s="105"/>
      <c r="F14" s="25">
        <v>0</v>
      </c>
      <c r="G14" s="25">
        <v>0</v>
      </c>
      <c r="H14" s="25">
        <v>0</v>
      </c>
      <c r="I14" s="25">
        <v>0</v>
      </c>
      <c r="J14" s="26"/>
      <c r="K14" s="26"/>
    </row>
    <row r="15" spans="1:11" x14ac:dyDescent="0.25">
      <c r="A15" s="14" t="s">
        <v>4</v>
      </c>
      <c r="B15" s="13"/>
      <c r="C15" s="13"/>
      <c r="D15" s="13"/>
      <c r="E15" s="13"/>
      <c r="F15" s="24">
        <f>SUM(F16:F17)</f>
        <v>615769.14</v>
      </c>
      <c r="G15" s="24">
        <f t="shared" ref="G15" si="1">SUM(G16:G17)</f>
        <v>2851208.77</v>
      </c>
      <c r="H15" s="24">
        <f t="shared" ref="H15" si="2">SUM(H16:H17)</f>
        <v>2851208.77</v>
      </c>
      <c r="I15" s="24">
        <f t="shared" ref="I15" si="3">SUM(I16:I17)</f>
        <v>569901.46</v>
      </c>
      <c r="J15" s="17">
        <f>I15/F15</f>
        <v>0.92551156428527737</v>
      </c>
      <c r="K15" s="17">
        <f>I15/H15</f>
        <v>0.199880649216718</v>
      </c>
    </row>
    <row r="16" spans="1:11" x14ac:dyDescent="0.25">
      <c r="A16" s="107" t="s">
        <v>5</v>
      </c>
      <c r="B16" s="90"/>
      <c r="C16" s="90"/>
      <c r="D16" s="90"/>
      <c r="E16" s="90"/>
      <c r="F16" s="25">
        <v>614991.14</v>
      </c>
      <c r="G16" s="25">
        <v>1262800</v>
      </c>
      <c r="H16" s="25">
        <v>1262800</v>
      </c>
      <c r="I16" s="25">
        <v>568339.26</v>
      </c>
      <c r="J16" s="26">
        <f>I16/F16</f>
        <v>0.92414219170702194</v>
      </c>
      <c r="K16" s="26">
        <f>I16/H16</f>
        <v>0.45006276528349698</v>
      </c>
    </row>
    <row r="17" spans="1:11" x14ac:dyDescent="0.25">
      <c r="A17" s="106" t="s">
        <v>6</v>
      </c>
      <c r="B17" s="105"/>
      <c r="C17" s="105"/>
      <c r="D17" s="105"/>
      <c r="E17" s="105"/>
      <c r="F17" s="25">
        <v>778</v>
      </c>
      <c r="G17" s="25">
        <v>1588408.77</v>
      </c>
      <c r="H17" s="25">
        <v>1588408.77</v>
      </c>
      <c r="I17" s="25">
        <v>1562.2</v>
      </c>
      <c r="J17" s="26">
        <f>I17/F17</f>
        <v>2.007969151670951</v>
      </c>
      <c r="K17" s="26">
        <f>I17/H17</f>
        <v>9.8349998407525801E-4</v>
      </c>
    </row>
    <row r="18" spans="1:11" x14ac:dyDescent="0.25">
      <c r="A18" s="89" t="s">
        <v>7</v>
      </c>
      <c r="B18" s="90"/>
      <c r="C18" s="90"/>
      <c r="D18" s="90"/>
      <c r="E18" s="90"/>
      <c r="F18" s="24">
        <f>F12-F15</f>
        <v>-5141.7000000000698</v>
      </c>
      <c r="G18" s="24">
        <f t="shared" ref="G18" si="4">G12-G15</f>
        <v>-1645408.77</v>
      </c>
      <c r="H18" s="24">
        <f t="shared" ref="H18" si="5">H12-H15</f>
        <v>-1645408.77</v>
      </c>
      <c r="I18" s="24">
        <f t="shared" ref="I18" si="6">I12-I15</f>
        <v>54327.95000000007</v>
      </c>
      <c r="J18" s="17"/>
      <c r="K18" s="17"/>
    </row>
    <row r="19" spans="1:11" ht="15" customHeight="1" x14ac:dyDescent="0.25">
      <c r="A19" s="27"/>
      <c r="B19" s="28"/>
      <c r="C19" s="28"/>
      <c r="D19" s="28"/>
      <c r="E19" s="28"/>
      <c r="F19" s="28"/>
      <c r="G19" s="28"/>
      <c r="H19" s="29"/>
      <c r="I19" s="29"/>
      <c r="J19" s="29"/>
      <c r="K19" s="29"/>
    </row>
    <row r="20" spans="1:11" x14ac:dyDescent="0.25">
      <c r="A20" s="94" t="s">
        <v>10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</row>
    <row r="21" spans="1:11" ht="26.25" customHeight="1" x14ac:dyDescent="0.25">
      <c r="A21" s="96" t="s">
        <v>8</v>
      </c>
      <c r="B21" s="97"/>
      <c r="C21" s="97"/>
      <c r="D21" s="97"/>
      <c r="E21" s="98"/>
      <c r="F21" s="30">
        <v>0</v>
      </c>
      <c r="G21" s="30">
        <v>0</v>
      </c>
      <c r="H21" s="30">
        <v>0</v>
      </c>
      <c r="I21" s="30">
        <v>0</v>
      </c>
      <c r="J21" s="30"/>
      <c r="K21" s="30"/>
    </row>
    <row r="22" spans="1:11" ht="30.75" customHeight="1" x14ac:dyDescent="0.25">
      <c r="A22" s="96" t="s">
        <v>9</v>
      </c>
      <c r="B22" s="90"/>
      <c r="C22" s="90"/>
      <c r="D22" s="90"/>
      <c r="E22" s="90"/>
      <c r="F22" s="30">
        <v>0</v>
      </c>
      <c r="G22" s="30">
        <v>0</v>
      </c>
      <c r="H22" s="30">
        <v>0</v>
      </c>
      <c r="I22" s="30">
        <v>0</v>
      </c>
      <c r="J22" s="30"/>
      <c r="K22" s="30"/>
    </row>
    <row r="23" spans="1:11" x14ac:dyDescent="0.25">
      <c r="A23" s="89" t="s">
        <v>11</v>
      </c>
      <c r="B23" s="90"/>
      <c r="C23" s="90"/>
      <c r="D23" s="90"/>
      <c r="E23" s="90"/>
      <c r="F23" s="10">
        <v>0</v>
      </c>
      <c r="G23" s="10">
        <v>0</v>
      </c>
      <c r="H23" s="10">
        <v>0</v>
      </c>
      <c r="I23" s="10">
        <v>0</v>
      </c>
      <c r="J23" s="31" t="s">
        <v>12</v>
      </c>
      <c r="K23" s="31" t="s">
        <v>12</v>
      </c>
    </row>
    <row r="24" spans="1:11" ht="12" customHeight="1" x14ac:dyDescent="0.25">
      <c r="A24" s="32"/>
      <c r="B24" s="28"/>
      <c r="C24" s="28"/>
      <c r="D24" s="28"/>
      <c r="E24" s="28"/>
      <c r="F24" s="28"/>
      <c r="G24" s="28"/>
      <c r="H24" s="29"/>
      <c r="I24" s="29"/>
      <c r="J24" s="29"/>
      <c r="K24" s="29"/>
    </row>
    <row r="25" spans="1:11" x14ac:dyDescent="0.25">
      <c r="A25" s="94" t="s">
        <v>19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</row>
    <row r="26" spans="1:11" ht="17.25" customHeight="1" x14ac:dyDescent="0.25">
      <c r="A26" s="91" t="s">
        <v>15</v>
      </c>
      <c r="B26" s="92"/>
      <c r="C26" s="92"/>
      <c r="D26" s="92"/>
      <c r="E26" s="93"/>
      <c r="F26" s="12">
        <v>1703133.19</v>
      </c>
      <c r="G26" s="12">
        <v>1645408.77</v>
      </c>
      <c r="H26" s="12">
        <v>1645408.77</v>
      </c>
      <c r="I26" s="33">
        <v>1739179.58</v>
      </c>
      <c r="J26" s="16">
        <f>I26/F26</f>
        <v>1.0211647510668265</v>
      </c>
      <c r="K26" s="17">
        <f>I26/H26</f>
        <v>1.0569893704893769</v>
      </c>
    </row>
    <row r="27" spans="1:11" ht="15.75" customHeight="1" x14ac:dyDescent="0.25">
      <c r="A27" s="6"/>
      <c r="B27" s="6"/>
      <c r="C27" s="6"/>
      <c r="D27" s="6"/>
      <c r="E27" s="6"/>
      <c r="F27" s="7"/>
      <c r="G27" s="7"/>
      <c r="H27" s="7"/>
      <c r="I27" s="8"/>
      <c r="J27" s="8"/>
      <c r="K27" s="9"/>
    </row>
    <row r="28" spans="1:11" ht="15.75" customHeight="1" x14ac:dyDescent="0.25">
      <c r="A28" s="91" t="s">
        <v>14</v>
      </c>
      <c r="B28" s="92"/>
      <c r="C28" s="92"/>
      <c r="D28" s="92"/>
      <c r="E28" s="93"/>
      <c r="F28" s="10">
        <f>F18+F26</f>
        <v>1697991.4899999998</v>
      </c>
      <c r="G28" s="10">
        <v>0</v>
      </c>
      <c r="H28" s="10">
        <v>0</v>
      </c>
      <c r="I28" s="11">
        <f>I18+I26</f>
        <v>1793507.5300000003</v>
      </c>
      <c r="J28" s="18">
        <f>I28/F28</f>
        <v>1.0562523667300596</v>
      </c>
      <c r="K28" s="15"/>
    </row>
    <row r="30" spans="1:11" x14ac:dyDescent="0.25">
      <c r="A30" s="99" t="s">
        <v>26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</row>
    <row r="31" spans="1:11" x14ac:dyDescent="0.25">
      <c r="A31" s="99" t="s">
        <v>16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</row>
    <row r="33" spans="1:4" x14ac:dyDescent="0.25">
      <c r="A33" s="99" t="s">
        <v>27</v>
      </c>
      <c r="B33" s="99"/>
      <c r="C33" s="99"/>
      <c r="D33" s="99"/>
    </row>
  </sheetData>
  <mergeCells count="22">
    <mergeCell ref="A28:E28"/>
    <mergeCell ref="A30:K30"/>
    <mergeCell ref="A31:K31"/>
    <mergeCell ref="A33:D33"/>
    <mergeCell ref="A1:K1"/>
    <mergeCell ref="A2:K2"/>
    <mergeCell ref="A4:K4"/>
    <mergeCell ref="A8:K8"/>
    <mergeCell ref="A23:E23"/>
    <mergeCell ref="A6:K6"/>
    <mergeCell ref="A10:K10"/>
    <mergeCell ref="A12:E12"/>
    <mergeCell ref="A13:E13"/>
    <mergeCell ref="A14:E14"/>
    <mergeCell ref="A16:E16"/>
    <mergeCell ref="A17:E17"/>
    <mergeCell ref="A18:E18"/>
    <mergeCell ref="A26:E26"/>
    <mergeCell ref="A20:K20"/>
    <mergeCell ref="A21:E21"/>
    <mergeCell ref="A22:E22"/>
    <mergeCell ref="A25:K2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565D-8ABC-44BD-9AA9-5AA90753BF24}">
  <dimension ref="A1:G82"/>
  <sheetViews>
    <sheetView workbookViewId="0">
      <selection activeCell="M10" sqref="M10"/>
    </sheetView>
  </sheetViews>
  <sheetFormatPr defaultRowHeight="15" x14ac:dyDescent="0.25"/>
  <cols>
    <col min="1" max="1" width="39" customWidth="1"/>
    <col min="2" max="2" width="16" customWidth="1"/>
    <col min="3" max="3" width="14.42578125" customWidth="1"/>
    <col min="4" max="4" width="15.85546875" customWidth="1"/>
    <col min="5" max="5" width="14.140625" customWidth="1"/>
    <col min="6" max="6" width="11.42578125" customWidth="1"/>
    <col min="7" max="7" width="11.140625" customWidth="1"/>
  </cols>
  <sheetData>
    <row r="1" spans="1:7" x14ac:dyDescent="0.25">
      <c r="A1" s="88" t="s">
        <v>30</v>
      </c>
      <c r="B1" s="88"/>
      <c r="C1" s="88"/>
      <c r="D1" s="88"/>
      <c r="E1" s="88"/>
      <c r="F1" s="88"/>
      <c r="G1" s="88"/>
    </row>
    <row r="2" spans="1:7" x14ac:dyDescent="0.25">
      <c r="A2" s="88" t="s">
        <v>31</v>
      </c>
      <c r="B2" s="88"/>
      <c r="C2" s="88"/>
      <c r="D2" s="88"/>
      <c r="E2" s="88"/>
      <c r="F2" s="88"/>
      <c r="G2" s="88"/>
    </row>
    <row r="3" spans="1:7" x14ac:dyDescent="0.25">
      <c r="A3" s="34"/>
      <c r="B3" s="34"/>
      <c r="C3" s="34"/>
      <c r="D3" s="34"/>
      <c r="E3" s="34"/>
      <c r="F3" s="34"/>
      <c r="G3" s="34"/>
    </row>
    <row r="4" spans="1:7" x14ac:dyDescent="0.25">
      <c r="A4" s="88" t="s">
        <v>32</v>
      </c>
      <c r="B4" s="88"/>
      <c r="C4" s="88"/>
      <c r="D4" s="88"/>
      <c r="E4" s="88"/>
      <c r="F4" s="88"/>
      <c r="G4" s="88"/>
    </row>
    <row r="5" spans="1:7" x14ac:dyDescent="0.25">
      <c r="A5" s="88" t="s">
        <v>33</v>
      </c>
      <c r="B5" s="88"/>
      <c r="C5" s="88"/>
      <c r="D5" s="88"/>
      <c r="E5" s="88"/>
      <c r="F5" s="88"/>
      <c r="G5" s="88"/>
    </row>
    <row r="6" spans="1:7" x14ac:dyDescent="0.25">
      <c r="A6" s="34"/>
      <c r="B6" s="34"/>
      <c r="C6" s="34"/>
      <c r="D6" s="34"/>
      <c r="E6" s="34"/>
      <c r="F6" s="34"/>
      <c r="G6" s="34"/>
    </row>
    <row r="7" spans="1:7" ht="15.75" thickBot="1" x14ac:dyDescent="0.3">
      <c r="A7" s="34"/>
      <c r="B7" s="34"/>
      <c r="C7" s="34"/>
      <c r="D7" s="34"/>
      <c r="E7" s="34"/>
      <c r="F7" s="34"/>
      <c r="G7" s="34"/>
    </row>
    <row r="8" spans="1:7" ht="60.75" thickBot="1" x14ac:dyDescent="0.3">
      <c r="A8" s="35" t="s">
        <v>34</v>
      </c>
      <c r="B8" s="35" t="s">
        <v>35</v>
      </c>
      <c r="C8" s="35" t="s">
        <v>36</v>
      </c>
      <c r="D8" s="35" t="s">
        <v>37</v>
      </c>
      <c r="E8" s="35" t="s">
        <v>38</v>
      </c>
      <c r="F8" s="35" t="s">
        <v>39</v>
      </c>
      <c r="G8" s="35" t="s">
        <v>40</v>
      </c>
    </row>
    <row r="9" spans="1:7" x14ac:dyDescent="0.25">
      <c r="A9" s="36" t="s">
        <v>41</v>
      </c>
      <c r="B9" s="36"/>
      <c r="C9" s="36"/>
      <c r="D9" s="36"/>
      <c r="E9" s="36"/>
      <c r="F9" s="36"/>
      <c r="G9" s="37"/>
    </row>
    <row r="10" spans="1:7" x14ac:dyDescent="0.25">
      <c r="A10" s="38" t="s">
        <v>42</v>
      </c>
      <c r="B10" s="39">
        <v>610627.43999999994</v>
      </c>
      <c r="C10" s="39">
        <v>1205800</v>
      </c>
      <c r="D10" s="39">
        <v>1205800</v>
      </c>
      <c r="E10" s="39">
        <v>624229.41</v>
      </c>
      <c r="F10" s="39">
        <v>102.23</v>
      </c>
      <c r="G10" s="39">
        <v>51.77</v>
      </c>
    </row>
    <row r="11" spans="1:7" ht="30" x14ac:dyDescent="0.25">
      <c r="A11" s="40" t="s">
        <v>43</v>
      </c>
      <c r="B11" s="41">
        <v>310627</v>
      </c>
      <c r="C11" s="41">
        <v>576000</v>
      </c>
      <c r="D11" s="41">
        <v>576000</v>
      </c>
      <c r="E11" s="41">
        <v>332488.65000000002</v>
      </c>
      <c r="F11" s="41">
        <v>107.04</v>
      </c>
      <c r="G11" s="41">
        <v>57.72</v>
      </c>
    </row>
    <row r="12" spans="1:7" ht="45" x14ac:dyDescent="0.25">
      <c r="A12" s="42" t="s">
        <v>44</v>
      </c>
      <c r="B12" s="41">
        <v>310627</v>
      </c>
      <c r="C12" s="43"/>
      <c r="D12" s="43"/>
      <c r="E12" s="41">
        <v>332488.65000000002</v>
      </c>
      <c r="F12" s="41">
        <v>107.04</v>
      </c>
      <c r="G12" s="43"/>
    </row>
    <row r="13" spans="1:7" ht="45" x14ac:dyDescent="0.25">
      <c r="A13" s="44" t="s">
        <v>45</v>
      </c>
      <c r="B13" s="41">
        <v>310627</v>
      </c>
      <c r="C13" s="43"/>
      <c r="D13" s="43"/>
      <c r="E13" s="41">
        <v>332488.65000000002</v>
      </c>
      <c r="F13" s="41">
        <v>107.04</v>
      </c>
      <c r="G13" s="43"/>
    </row>
    <row r="14" spans="1:7" x14ac:dyDescent="0.25">
      <c r="A14" s="40" t="s">
        <v>46</v>
      </c>
      <c r="B14" s="41">
        <v>462.18</v>
      </c>
      <c r="C14" s="41">
        <v>1000</v>
      </c>
      <c r="D14" s="41">
        <v>1000</v>
      </c>
      <c r="E14" s="41">
        <v>92.24</v>
      </c>
      <c r="F14" s="41">
        <v>19.96</v>
      </c>
      <c r="G14" s="41">
        <v>9.2200000000000006</v>
      </c>
    </row>
    <row r="15" spans="1:7" x14ac:dyDescent="0.25">
      <c r="A15" s="42" t="s">
        <v>47</v>
      </c>
      <c r="B15" s="41">
        <v>462.18</v>
      </c>
      <c r="C15" s="43"/>
      <c r="D15" s="43"/>
      <c r="E15" s="41">
        <v>92.24</v>
      </c>
      <c r="F15" s="41">
        <v>19.96</v>
      </c>
      <c r="G15" s="43"/>
    </row>
    <row r="16" spans="1:7" ht="30" x14ac:dyDescent="0.25">
      <c r="A16" s="44" t="s">
        <v>48</v>
      </c>
      <c r="B16" s="41">
        <v>462.18</v>
      </c>
      <c r="C16" s="43"/>
      <c r="D16" s="43"/>
      <c r="E16" s="41">
        <v>92.24</v>
      </c>
      <c r="F16" s="41">
        <v>19.96</v>
      </c>
      <c r="G16" s="43"/>
    </row>
    <row r="17" spans="1:7" ht="45" x14ac:dyDescent="0.25">
      <c r="A17" s="40" t="s">
        <v>49</v>
      </c>
      <c r="B17" s="41">
        <v>20511.509999999998</v>
      </c>
      <c r="C17" s="41">
        <v>39000</v>
      </c>
      <c r="D17" s="41">
        <v>39000</v>
      </c>
      <c r="E17" s="41">
        <v>17760.150000000001</v>
      </c>
      <c r="F17" s="41">
        <v>86.59</v>
      </c>
      <c r="G17" s="41">
        <v>45.54</v>
      </c>
    </row>
    <row r="18" spans="1:7" x14ac:dyDescent="0.25">
      <c r="A18" s="42" t="s">
        <v>50</v>
      </c>
      <c r="B18" s="41">
        <v>20511.509999999998</v>
      </c>
      <c r="C18" s="43"/>
      <c r="D18" s="43"/>
      <c r="E18" s="41">
        <v>17760.150000000001</v>
      </c>
      <c r="F18" s="41">
        <v>86.59</v>
      </c>
      <c r="G18" s="43"/>
    </row>
    <row r="19" spans="1:7" x14ac:dyDescent="0.25">
      <c r="A19" s="44" t="s">
        <v>51</v>
      </c>
      <c r="B19" s="41">
        <v>20511.509999999998</v>
      </c>
      <c r="C19" s="43"/>
      <c r="D19" s="43"/>
      <c r="E19" s="41">
        <v>17760.150000000001</v>
      </c>
      <c r="F19" s="41">
        <v>86.59</v>
      </c>
      <c r="G19" s="43"/>
    </row>
    <row r="20" spans="1:7" ht="45" x14ac:dyDescent="0.25">
      <c r="A20" s="40" t="s">
        <v>52</v>
      </c>
      <c r="B20" s="41">
        <v>5072.32</v>
      </c>
      <c r="C20" s="41">
        <v>20000</v>
      </c>
      <c r="D20" s="41">
        <v>20000</v>
      </c>
      <c r="E20" s="41">
        <v>975.04</v>
      </c>
      <c r="F20" s="41">
        <v>19.22</v>
      </c>
      <c r="G20" s="41">
        <v>4.88</v>
      </c>
    </row>
    <row r="21" spans="1:7" ht="30" x14ac:dyDescent="0.25">
      <c r="A21" s="42" t="s">
        <v>53</v>
      </c>
      <c r="B21" s="41">
        <v>3754.32</v>
      </c>
      <c r="C21" s="43"/>
      <c r="D21" s="43"/>
      <c r="E21" s="41">
        <v>860.04</v>
      </c>
      <c r="F21" s="41">
        <v>22.91</v>
      </c>
      <c r="G21" s="43"/>
    </row>
    <row r="22" spans="1:7" x14ac:dyDescent="0.25">
      <c r="A22" s="44" t="s">
        <v>54</v>
      </c>
      <c r="B22" s="41">
        <v>3754.32</v>
      </c>
      <c r="C22" s="43"/>
      <c r="D22" s="43"/>
      <c r="E22" s="41">
        <v>860.04</v>
      </c>
      <c r="F22" s="41">
        <v>22.91</v>
      </c>
      <c r="G22" s="43"/>
    </row>
    <row r="23" spans="1:7" ht="60" x14ac:dyDescent="0.25">
      <c r="A23" s="42" t="s">
        <v>55</v>
      </c>
      <c r="B23" s="41">
        <v>1318</v>
      </c>
      <c r="C23" s="43"/>
      <c r="D23" s="43"/>
      <c r="E23" s="41">
        <v>115</v>
      </c>
      <c r="F23" s="41">
        <v>8.73</v>
      </c>
      <c r="G23" s="43"/>
    </row>
    <row r="24" spans="1:7" x14ac:dyDescent="0.25">
      <c r="A24" s="44" t="s">
        <v>56</v>
      </c>
      <c r="B24" s="41">
        <v>540</v>
      </c>
      <c r="C24" s="43"/>
      <c r="D24" s="43"/>
      <c r="E24" s="41">
        <v>115</v>
      </c>
      <c r="F24" s="41">
        <v>21.3</v>
      </c>
      <c r="G24" s="43"/>
    </row>
    <row r="25" spans="1:7" x14ac:dyDescent="0.25">
      <c r="A25" s="44" t="s">
        <v>57</v>
      </c>
      <c r="B25" s="41">
        <v>778</v>
      </c>
      <c r="C25" s="43"/>
      <c r="D25" s="43"/>
      <c r="E25" s="43"/>
      <c r="F25" s="43"/>
      <c r="G25" s="43"/>
    </row>
    <row r="26" spans="1:7" ht="30" x14ac:dyDescent="0.25">
      <c r="A26" s="40" t="s">
        <v>58</v>
      </c>
      <c r="B26" s="41">
        <v>273913.43</v>
      </c>
      <c r="C26" s="41">
        <v>569600</v>
      </c>
      <c r="D26" s="41">
        <v>569600</v>
      </c>
      <c r="E26" s="41">
        <v>272620.59000000003</v>
      </c>
      <c r="F26" s="41">
        <v>99.53</v>
      </c>
      <c r="G26" s="41">
        <v>47.86</v>
      </c>
    </row>
    <row r="27" spans="1:7" ht="45" x14ac:dyDescent="0.25">
      <c r="A27" s="42" t="s">
        <v>59</v>
      </c>
      <c r="B27" s="41">
        <v>273913.43</v>
      </c>
      <c r="C27" s="43"/>
      <c r="D27" s="43"/>
      <c r="E27" s="41">
        <v>272620.59000000003</v>
      </c>
      <c r="F27" s="41">
        <v>99.53</v>
      </c>
      <c r="G27" s="43"/>
    </row>
    <row r="28" spans="1:7" ht="30" x14ac:dyDescent="0.25">
      <c r="A28" s="44" t="s">
        <v>60</v>
      </c>
      <c r="B28" s="41">
        <v>273913.43</v>
      </c>
      <c r="C28" s="43"/>
      <c r="D28" s="43"/>
      <c r="E28" s="41">
        <v>272620.59000000003</v>
      </c>
      <c r="F28" s="41">
        <v>99.53</v>
      </c>
      <c r="G28" s="43"/>
    </row>
    <row r="29" spans="1:7" x14ac:dyDescent="0.25">
      <c r="A29" s="40" t="s">
        <v>61</v>
      </c>
      <c r="B29" s="41">
        <v>41</v>
      </c>
      <c r="C29" s="41">
        <v>200</v>
      </c>
      <c r="D29" s="41">
        <v>200</v>
      </c>
      <c r="E29" s="41">
        <v>292.74</v>
      </c>
      <c r="F29" s="41">
        <v>714</v>
      </c>
      <c r="G29" s="41">
        <v>146.37</v>
      </c>
    </row>
    <row r="30" spans="1:7" x14ac:dyDescent="0.25">
      <c r="A30" s="42" t="s">
        <v>62</v>
      </c>
      <c r="B30" s="41">
        <v>41</v>
      </c>
      <c r="C30" s="43"/>
      <c r="D30" s="43"/>
      <c r="E30" s="41">
        <v>292.74</v>
      </c>
      <c r="F30" s="41">
        <v>714</v>
      </c>
      <c r="G30" s="43"/>
    </row>
    <row r="31" spans="1:7" x14ac:dyDescent="0.25">
      <c r="A31" s="44" t="s">
        <v>63</v>
      </c>
      <c r="B31" s="41">
        <v>41</v>
      </c>
      <c r="C31" s="43"/>
      <c r="D31" s="43"/>
      <c r="E31" s="41">
        <v>292.74</v>
      </c>
      <c r="F31" s="41">
        <v>714</v>
      </c>
      <c r="G31" s="43"/>
    </row>
    <row r="32" spans="1:7" x14ac:dyDescent="0.25">
      <c r="A32" s="36" t="s">
        <v>64</v>
      </c>
      <c r="B32" s="45">
        <v>610627.43999999994</v>
      </c>
      <c r="C32" s="45">
        <v>1205800</v>
      </c>
      <c r="D32" s="45">
        <v>1205800</v>
      </c>
      <c r="E32" s="45">
        <v>624229.41</v>
      </c>
      <c r="F32" s="45">
        <v>102.23</v>
      </c>
      <c r="G32" s="45">
        <v>51.77</v>
      </c>
    </row>
    <row r="33" spans="1:7" x14ac:dyDescent="0.25">
      <c r="A33" s="38" t="s">
        <v>65</v>
      </c>
      <c r="B33" s="39">
        <v>614991.14</v>
      </c>
      <c r="C33" s="39">
        <v>1262800</v>
      </c>
      <c r="D33" s="39">
        <v>1262800</v>
      </c>
      <c r="E33" s="39">
        <v>568339.26</v>
      </c>
      <c r="F33" s="39">
        <v>92.41</v>
      </c>
      <c r="G33" s="39">
        <v>45.01</v>
      </c>
    </row>
    <row r="34" spans="1:7" x14ac:dyDescent="0.25">
      <c r="A34" s="40" t="s">
        <v>66</v>
      </c>
      <c r="B34" s="41">
        <v>483230.92</v>
      </c>
      <c r="C34" s="41">
        <v>973000</v>
      </c>
      <c r="D34" s="41">
        <v>973000</v>
      </c>
      <c r="E34" s="41">
        <v>439473</v>
      </c>
      <c r="F34" s="41">
        <v>90.94</v>
      </c>
      <c r="G34" s="41">
        <v>45.17</v>
      </c>
    </row>
    <row r="35" spans="1:7" x14ac:dyDescent="0.25">
      <c r="A35" s="40" t="s">
        <v>67</v>
      </c>
      <c r="B35" s="41">
        <v>396386.46</v>
      </c>
      <c r="C35" s="43"/>
      <c r="D35" s="43"/>
      <c r="E35" s="41">
        <v>352987.57</v>
      </c>
      <c r="F35" s="41">
        <v>89.05</v>
      </c>
      <c r="G35" s="43"/>
    </row>
    <row r="36" spans="1:7" x14ac:dyDescent="0.25">
      <c r="A36" s="44" t="s">
        <v>68</v>
      </c>
      <c r="B36" s="41">
        <v>348899.04</v>
      </c>
      <c r="C36" s="43"/>
      <c r="D36" s="43"/>
      <c r="E36" s="41">
        <v>293569.31</v>
      </c>
      <c r="F36" s="41">
        <v>84.14</v>
      </c>
      <c r="G36" s="43"/>
    </row>
    <row r="37" spans="1:7" x14ac:dyDescent="0.25">
      <c r="A37" s="44" t="s">
        <v>69</v>
      </c>
      <c r="B37" s="41">
        <v>3220.53</v>
      </c>
      <c r="C37" s="43"/>
      <c r="D37" s="43"/>
      <c r="E37" s="41">
        <v>18633.27</v>
      </c>
      <c r="F37" s="41">
        <v>578.58000000000004</v>
      </c>
      <c r="G37" s="43"/>
    </row>
    <row r="38" spans="1:7" x14ac:dyDescent="0.25">
      <c r="A38" s="44" t="s">
        <v>70</v>
      </c>
      <c r="B38" s="41">
        <v>44266.89</v>
      </c>
      <c r="C38" s="43"/>
      <c r="D38" s="43"/>
      <c r="E38" s="41">
        <v>40784.99</v>
      </c>
      <c r="F38" s="41">
        <v>92.13</v>
      </c>
      <c r="G38" s="43"/>
    </row>
    <row r="39" spans="1:7" x14ac:dyDescent="0.25">
      <c r="A39" s="40" t="s">
        <v>71</v>
      </c>
      <c r="B39" s="41">
        <v>22830.51</v>
      </c>
      <c r="C39" s="43"/>
      <c r="D39" s="43"/>
      <c r="E39" s="41">
        <v>27950.720000000001</v>
      </c>
      <c r="F39" s="41">
        <v>122.43</v>
      </c>
      <c r="G39" s="43"/>
    </row>
    <row r="40" spans="1:7" x14ac:dyDescent="0.25">
      <c r="A40" s="44" t="s">
        <v>72</v>
      </c>
      <c r="B40" s="41">
        <v>22830.51</v>
      </c>
      <c r="C40" s="43"/>
      <c r="D40" s="43"/>
      <c r="E40" s="41">
        <v>27950.720000000001</v>
      </c>
      <c r="F40" s="41">
        <v>122.43</v>
      </c>
      <c r="G40" s="43"/>
    </row>
    <row r="41" spans="1:7" x14ac:dyDescent="0.25">
      <c r="A41" s="40" t="s">
        <v>73</v>
      </c>
      <c r="B41" s="41">
        <v>64013.95</v>
      </c>
      <c r="C41" s="43"/>
      <c r="D41" s="43"/>
      <c r="E41" s="41">
        <v>58534.71</v>
      </c>
      <c r="F41" s="41">
        <v>91.44</v>
      </c>
      <c r="G41" s="43"/>
    </row>
    <row r="42" spans="1:7" ht="30" x14ac:dyDescent="0.25">
      <c r="A42" s="44" t="s">
        <v>74</v>
      </c>
      <c r="B42" s="41">
        <v>64013.95</v>
      </c>
      <c r="C42" s="43"/>
      <c r="D42" s="43"/>
      <c r="E42" s="41">
        <v>58534.71</v>
      </c>
      <c r="F42" s="41">
        <v>91.44</v>
      </c>
      <c r="G42" s="43"/>
    </row>
    <row r="43" spans="1:7" x14ac:dyDescent="0.25">
      <c r="A43" s="40" t="s">
        <v>75</v>
      </c>
      <c r="B43" s="41">
        <v>122080.22</v>
      </c>
      <c r="C43" s="41">
        <v>272000</v>
      </c>
      <c r="D43" s="41">
        <v>272000</v>
      </c>
      <c r="E43" s="41">
        <v>120372.49</v>
      </c>
      <c r="F43" s="41">
        <v>98.6</v>
      </c>
      <c r="G43" s="41">
        <v>44.25</v>
      </c>
    </row>
    <row r="44" spans="1:7" x14ac:dyDescent="0.25">
      <c r="A44" s="40" t="s">
        <v>76</v>
      </c>
      <c r="B44" s="41">
        <v>24178.27</v>
      </c>
      <c r="C44" s="43"/>
      <c r="D44" s="43"/>
      <c r="E44" s="41">
        <v>12575.5</v>
      </c>
      <c r="F44" s="41">
        <v>52.01</v>
      </c>
      <c r="G44" s="43"/>
    </row>
    <row r="45" spans="1:7" x14ac:dyDescent="0.25">
      <c r="A45" s="44" t="s">
        <v>77</v>
      </c>
      <c r="B45" s="41">
        <v>3911.76</v>
      </c>
      <c r="C45" s="43"/>
      <c r="D45" s="43"/>
      <c r="E45" s="41">
        <v>238.8</v>
      </c>
      <c r="F45" s="41">
        <v>6.1</v>
      </c>
      <c r="G45" s="43"/>
    </row>
    <row r="46" spans="1:7" ht="30" x14ac:dyDescent="0.25">
      <c r="A46" s="44" t="s">
        <v>78</v>
      </c>
      <c r="B46" s="41">
        <v>12080.33</v>
      </c>
      <c r="C46" s="43"/>
      <c r="D46" s="43"/>
      <c r="E46" s="41">
        <v>12261.7</v>
      </c>
      <c r="F46" s="41">
        <v>101.5</v>
      </c>
      <c r="G46" s="43"/>
    </row>
    <row r="47" spans="1:7" x14ac:dyDescent="0.25">
      <c r="A47" s="44" t="s">
        <v>79</v>
      </c>
      <c r="B47" s="41">
        <v>8186.18</v>
      </c>
      <c r="C47" s="43"/>
      <c r="D47" s="43"/>
      <c r="E47" s="41">
        <v>75</v>
      </c>
      <c r="F47" s="41">
        <v>0.92</v>
      </c>
      <c r="G47" s="43"/>
    </row>
    <row r="48" spans="1:7" x14ac:dyDescent="0.25">
      <c r="A48" s="40" t="s">
        <v>80</v>
      </c>
      <c r="B48" s="41">
        <v>65521.08</v>
      </c>
      <c r="C48" s="43"/>
      <c r="D48" s="43"/>
      <c r="E48" s="41">
        <v>61900.12</v>
      </c>
      <c r="F48" s="41">
        <v>94.47</v>
      </c>
      <c r="G48" s="43"/>
    </row>
    <row r="49" spans="1:7" ht="30" x14ac:dyDescent="0.25">
      <c r="A49" s="44" t="s">
        <v>81</v>
      </c>
      <c r="B49" s="41">
        <v>7923.59</v>
      </c>
      <c r="C49" s="43"/>
      <c r="D49" s="43"/>
      <c r="E49" s="41">
        <v>8918.76</v>
      </c>
      <c r="F49" s="41">
        <v>112.56</v>
      </c>
      <c r="G49" s="43"/>
    </row>
    <row r="50" spans="1:7" x14ac:dyDescent="0.25">
      <c r="A50" s="44" t="s">
        <v>82</v>
      </c>
      <c r="B50" s="41">
        <v>27407.64</v>
      </c>
      <c r="C50" s="43"/>
      <c r="D50" s="43"/>
      <c r="E50" s="41">
        <v>27436.38</v>
      </c>
      <c r="F50" s="41">
        <v>100.1</v>
      </c>
      <c r="G50" s="43"/>
    </row>
    <row r="51" spans="1:7" x14ac:dyDescent="0.25">
      <c r="A51" s="44" t="s">
        <v>83</v>
      </c>
      <c r="B51" s="41">
        <v>26092.85</v>
      </c>
      <c r="C51" s="43"/>
      <c r="D51" s="43"/>
      <c r="E51" s="41">
        <v>24347.23</v>
      </c>
      <c r="F51" s="41">
        <v>93.31</v>
      </c>
      <c r="G51" s="43"/>
    </row>
    <row r="52" spans="1:7" ht="30" x14ac:dyDescent="0.25">
      <c r="A52" s="44" t="s">
        <v>84</v>
      </c>
      <c r="B52" s="41">
        <v>3107.88</v>
      </c>
      <c r="C52" s="43"/>
      <c r="D52" s="43"/>
      <c r="E52" s="41">
        <v>907</v>
      </c>
      <c r="F52" s="41">
        <v>29.18</v>
      </c>
      <c r="G52" s="43"/>
    </row>
    <row r="53" spans="1:7" x14ac:dyDescent="0.25">
      <c r="A53" s="44" t="s">
        <v>85</v>
      </c>
      <c r="B53" s="41">
        <v>989.12</v>
      </c>
      <c r="C53" s="43"/>
      <c r="D53" s="43"/>
      <c r="E53" s="41">
        <v>290.75</v>
      </c>
      <c r="F53" s="41">
        <v>29.39</v>
      </c>
      <c r="G53" s="43"/>
    </row>
    <row r="54" spans="1:7" x14ac:dyDescent="0.25">
      <c r="A54" s="40" t="s">
        <v>86</v>
      </c>
      <c r="B54" s="41">
        <v>28567.69</v>
      </c>
      <c r="C54" s="43"/>
      <c r="D54" s="43"/>
      <c r="E54" s="41">
        <v>40086.29</v>
      </c>
      <c r="F54" s="41">
        <v>140.32</v>
      </c>
      <c r="G54" s="43"/>
    </row>
    <row r="55" spans="1:7" ht="30" x14ac:dyDescent="0.25">
      <c r="A55" s="44" t="s">
        <v>87</v>
      </c>
      <c r="B55" s="41">
        <v>2136.79</v>
      </c>
      <c r="C55" s="43"/>
      <c r="D55" s="43"/>
      <c r="E55" s="41">
        <v>1440.81</v>
      </c>
      <c r="F55" s="41">
        <v>67.430000000000007</v>
      </c>
      <c r="G55" s="43"/>
    </row>
    <row r="56" spans="1:7" ht="30" x14ac:dyDescent="0.25">
      <c r="A56" s="44" t="s">
        <v>88</v>
      </c>
      <c r="B56" s="41">
        <v>12052.05</v>
      </c>
      <c r="C56" s="43"/>
      <c r="D56" s="43"/>
      <c r="E56" s="41">
        <v>18619.009999999998</v>
      </c>
      <c r="F56" s="41">
        <v>154.49</v>
      </c>
      <c r="G56" s="43"/>
    </row>
    <row r="57" spans="1:7" x14ac:dyDescent="0.25">
      <c r="A57" s="44" t="s">
        <v>89</v>
      </c>
      <c r="B57" s="41">
        <v>861.48</v>
      </c>
      <c r="C57" s="43"/>
      <c r="D57" s="43"/>
      <c r="E57" s="41">
        <v>2021.96</v>
      </c>
      <c r="F57" s="41">
        <v>234.71</v>
      </c>
      <c r="G57" s="43"/>
    </row>
    <row r="58" spans="1:7" x14ac:dyDescent="0.25">
      <c r="A58" s="44" t="s">
        <v>90</v>
      </c>
      <c r="B58" s="41">
        <v>4370.8</v>
      </c>
      <c r="C58" s="43"/>
      <c r="D58" s="43"/>
      <c r="E58" s="41">
        <v>4745.1400000000003</v>
      </c>
      <c r="F58" s="41">
        <v>108.56</v>
      </c>
      <c r="G58" s="43"/>
    </row>
    <row r="59" spans="1:7" x14ac:dyDescent="0.25">
      <c r="A59" s="44" t="s">
        <v>91</v>
      </c>
      <c r="B59" s="41">
        <v>3847.15</v>
      </c>
      <c r="C59" s="43"/>
      <c r="D59" s="43"/>
      <c r="E59" s="41">
        <v>4543.09</v>
      </c>
      <c r="F59" s="41">
        <v>118.09</v>
      </c>
      <c r="G59" s="43"/>
    </row>
    <row r="60" spans="1:7" x14ac:dyDescent="0.25">
      <c r="A60" s="44" t="s">
        <v>92</v>
      </c>
      <c r="B60" s="41">
        <v>1208.1199999999999</v>
      </c>
      <c r="C60" s="43"/>
      <c r="D60" s="43"/>
      <c r="E60" s="41">
        <v>914.89</v>
      </c>
      <c r="F60" s="41">
        <v>75.73</v>
      </c>
      <c r="G60" s="43"/>
    </row>
    <row r="61" spans="1:7" x14ac:dyDescent="0.25">
      <c r="A61" s="44" t="s">
        <v>93</v>
      </c>
      <c r="B61" s="41">
        <v>2677.8</v>
      </c>
      <c r="C61" s="43"/>
      <c r="D61" s="43"/>
      <c r="E61" s="41">
        <v>3571.8</v>
      </c>
      <c r="F61" s="41">
        <v>133.38999999999999</v>
      </c>
      <c r="G61" s="43"/>
    </row>
    <row r="62" spans="1:7" x14ac:dyDescent="0.25">
      <c r="A62" s="44" t="s">
        <v>94</v>
      </c>
      <c r="B62" s="41">
        <v>1413.5</v>
      </c>
      <c r="C62" s="43"/>
      <c r="D62" s="43"/>
      <c r="E62" s="41">
        <v>4229.59</v>
      </c>
      <c r="F62" s="41">
        <v>299.23</v>
      </c>
      <c r="G62" s="43"/>
    </row>
    <row r="63" spans="1:7" ht="30" x14ac:dyDescent="0.25">
      <c r="A63" s="40" t="s">
        <v>95</v>
      </c>
      <c r="B63" s="41">
        <v>3813.18</v>
      </c>
      <c r="C63" s="43"/>
      <c r="D63" s="43"/>
      <c r="E63" s="41">
        <v>5810.58</v>
      </c>
      <c r="F63" s="41">
        <v>152.38</v>
      </c>
      <c r="G63" s="43"/>
    </row>
    <row r="64" spans="1:7" ht="30" x14ac:dyDescent="0.25">
      <c r="A64" s="44" t="s">
        <v>96</v>
      </c>
      <c r="B64" s="41">
        <v>541.72</v>
      </c>
      <c r="C64" s="43"/>
      <c r="D64" s="43"/>
      <c r="E64" s="41">
        <v>888.37</v>
      </c>
      <c r="F64" s="41">
        <v>163.99</v>
      </c>
      <c r="G64" s="43"/>
    </row>
    <row r="65" spans="1:7" x14ac:dyDescent="0.25">
      <c r="A65" s="44" t="s">
        <v>97</v>
      </c>
      <c r="B65" s="41">
        <v>1896.95</v>
      </c>
      <c r="C65" s="43"/>
      <c r="D65" s="43"/>
      <c r="E65" s="41">
        <v>3011.23</v>
      </c>
      <c r="F65" s="41">
        <v>158.74</v>
      </c>
      <c r="G65" s="43"/>
    </row>
    <row r="66" spans="1:7" x14ac:dyDescent="0.25">
      <c r="A66" s="44" t="s">
        <v>98</v>
      </c>
      <c r="B66" s="41">
        <v>77.5</v>
      </c>
      <c r="C66" s="43"/>
      <c r="D66" s="43"/>
      <c r="E66" s="43"/>
      <c r="F66" s="43"/>
      <c r="G66" s="43"/>
    </row>
    <row r="67" spans="1:7" x14ac:dyDescent="0.25">
      <c r="A67" s="44" t="s">
        <v>99</v>
      </c>
      <c r="B67" s="41">
        <v>1237.01</v>
      </c>
      <c r="C67" s="43"/>
      <c r="D67" s="43"/>
      <c r="E67" s="41">
        <v>1910.98</v>
      </c>
      <c r="F67" s="41">
        <v>154.47999999999999</v>
      </c>
      <c r="G67" s="43"/>
    </row>
    <row r="68" spans="1:7" ht="30" x14ac:dyDescent="0.25">
      <c r="A68" s="44" t="s">
        <v>100</v>
      </c>
      <c r="B68" s="41">
        <v>60</v>
      </c>
      <c r="C68" s="43"/>
      <c r="D68" s="43"/>
      <c r="E68" s="43"/>
      <c r="F68" s="43"/>
      <c r="G68" s="43"/>
    </row>
    <row r="69" spans="1:7" x14ac:dyDescent="0.25">
      <c r="A69" s="40" t="s">
        <v>101</v>
      </c>
      <c r="B69" s="41">
        <v>208.77</v>
      </c>
      <c r="C69" s="41">
        <v>800</v>
      </c>
      <c r="D69" s="41">
        <v>800</v>
      </c>
      <c r="E69" s="41">
        <v>65.78</v>
      </c>
      <c r="F69" s="41">
        <v>31.51</v>
      </c>
      <c r="G69" s="41">
        <v>8.2200000000000006</v>
      </c>
    </row>
    <row r="70" spans="1:7" x14ac:dyDescent="0.25">
      <c r="A70" s="40" t="s">
        <v>102</v>
      </c>
      <c r="B70" s="41">
        <v>208.77</v>
      </c>
      <c r="C70" s="43"/>
      <c r="D70" s="43"/>
      <c r="E70" s="41">
        <v>65.78</v>
      </c>
      <c r="F70" s="41">
        <v>31.51</v>
      </c>
      <c r="G70" s="43"/>
    </row>
    <row r="71" spans="1:7" ht="30" x14ac:dyDescent="0.25">
      <c r="A71" s="44" t="s">
        <v>103</v>
      </c>
      <c r="B71" s="41">
        <v>172.88</v>
      </c>
      <c r="C71" s="43"/>
      <c r="D71" s="43"/>
      <c r="E71" s="41">
        <v>65.56</v>
      </c>
      <c r="F71" s="41">
        <v>37.92</v>
      </c>
      <c r="G71" s="43"/>
    </row>
    <row r="72" spans="1:7" x14ac:dyDescent="0.25">
      <c r="A72" s="44" t="s">
        <v>104</v>
      </c>
      <c r="B72" s="41">
        <v>35.89</v>
      </c>
      <c r="C72" s="43"/>
      <c r="D72" s="43"/>
      <c r="E72" s="41">
        <v>0.22</v>
      </c>
      <c r="F72" s="41">
        <v>0.61</v>
      </c>
      <c r="G72" s="43"/>
    </row>
    <row r="73" spans="1:7" ht="30" x14ac:dyDescent="0.25">
      <c r="A73" s="40" t="s">
        <v>105</v>
      </c>
      <c r="B73" s="41">
        <v>9471.23</v>
      </c>
      <c r="C73" s="41">
        <v>17000</v>
      </c>
      <c r="D73" s="41">
        <v>17000</v>
      </c>
      <c r="E73" s="41">
        <v>8427.99</v>
      </c>
      <c r="F73" s="41">
        <v>88.99</v>
      </c>
      <c r="G73" s="41">
        <v>49.58</v>
      </c>
    </row>
    <row r="74" spans="1:7" ht="30" x14ac:dyDescent="0.25">
      <c r="A74" s="40" t="s">
        <v>106</v>
      </c>
      <c r="B74" s="41">
        <v>9471.23</v>
      </c>
      <c r="C74" s="43"/>
      <c r="D74" s="43"/>
      <c r="E74" s="41">
        <v>8427.99</v>
      </c>
      <c r="F74" s="41">
        <v>88.99</v>
      </c>
      <c r="G74" s="43"/>
    </row>
    <row r="75" spans="1:7" ht="30" x14ac:dyDescent="0.25">
      <c r="A75" s="44" t="s">
        <v>107</v>
      </c>
      <c r="B75" s="41">
        <v>9471.23</v>
      </c>
      <c r="C75" s="43"/>
      <c r="D75" s="43"/>
      <c r="E75" s="41">
        <v>8427.99</v>
      </c>
      <c r="F75" s="41">
        <v>88.99</v>
      </c>
      <c r="G75" s="43"/>
    </row>
    <row r="76" spans="1:7" ht="30" x14ac:dyDescent="0.25">
      <c r="A76" s="38" t="s">
        <v>108</v>
      </c>
      <c r="B76" s="39">
        <v>778</v>
      </c>
      <c r="C76" s="39">
        <v>1588408.77</v>
      </c>
      <c r="D76" s="39">
        <v>1588408.77</v>
      </c>
      <c r="E76" s="39">
        <v>1562.2</v>
      </c>
      <c r="F76" s="39">
        <v>200.8</v>
      </c>
      <c r="G76" s="39">
        <v>0.1</v>
      </c>
    </row>
    <row r="77" spans="1:7" ht="30" x14ac:dyDescent="0.25">
      <c r="A77" s="40" t="s">
        <v>109</v>
      </c>
      <c r="B77" s="43"/>
      <c r="C77" s="41">
        <v>1560408.77</v>
      </c>
      <c r="D77" s="41">
        <v>1560408.77</v>
      </c>
      <c r="E77" s="43"/>
      <c r="F77" s="43"/>
      <c r="G77" s="43"/>
    </row>
    <row r="78" spans="1:7" ht="30" x14ac:dyDescent="0.25">
      <c r="A78" s="40" t="s">
        <v>110</v>
      </c>
      <c r="B78" s="41">
        <v>778</v>
      </c>
      <c r="C78" s="41">
        <v>28000</v>
      </c>
      <c r="D78" s="41">
        <v>28000</v>
      </c>
      <c r="E78" s="41">
        <v>1562.2</v>
      </c>
      <c r="F78" s="41">
        <v>200.8</v>
      </c>
      <c r="G78" s="41">
        <v>5.58</v>
      </c>
    </row>
    <row r="79" spans="1:7" x14ac:dyDescent="0.25">
      <c r="A79" s="40" t="s">
        <v>111</v>
      </c>
      <c r="B79" s="41">
        <v>778</v>
      </c>
      <c r="C79" s="43"/>
      <c r="D79" s="43"/>
      <c r="E79" s="41">
        <v>1562.2</v>
      </c>
      <c r="F79" s="41">
        <v>200.8</v>
      </c>
      <c r="G79" s="43"/>
    </row>
    <row r="80" spans="1:7" x14ac:dyDescent="0.25">
      <c r="A80" s="44" t="s">
        <v>112</v>
      </c>
      <c r="B80" s="41">
        <v>279</v>
      </c>
      <c r="C80" s="43"/>
      <c r="D80" s="43"/>
      <c r="E80" s="41">
        <v>1562.2</v>
      </c>
      <c r="F80" s="41">
        <v>559.92999999999995</v>
      </c>
      <c r="G80" s="43"/>
    </row>
    <row r="81" spans="1:7" ht="30" x14ac:dyDescent="0.25">
      <c r="A81" s="44" t="s">
        <v>113</v>
      </c>
      <c r="B81" s="41">
        <v>499</v>
      </c>
      <c r="C81" s="43"/>
      <c r="D81" s="43"/>
      <c r="E81" s="43"/>
      <c r="F81" s="43"/>
      <c r="G81" s="43"/>
    </row>
    <row r="82" spans="1:7" x14ac:dyDescent="0.25">
      <c r="A82" s="36" t="s">
        <v>114</v>
      </c>
      <c r="B82" s="45">
        <v>615769.14</v>
      </c>
      <c r="C82" s="45">
        <v>2851208.77</v>
      </c>
      <c r="D82" s="45">
        <v>2851208.77</v>
      </c>
      <c r="E82" s="45">
        <v>569901.46</v>
      </c>
      <c r="F82" s="45">
        <v>92.55</v>
      </c>
      <c r="G82" s="45">
        <v>19.989999999999998</v>
      </c>
    </row>
  </sheetData>
  <mergeCells count="4">
    <mergeCell ref="A1:G1"/>
    <mergeCell ref="A2:G2"/>
    <mergeCell ref="A4:G4"/>
    <mergeCell ref="A5:G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0CDC-9DB4-438A-AD3D-2ABAFBBEF765}">
  <dimension ref="A1:G40"/>
  <sheetViews>
    <sheetView workbookViewId="0">
      <selection activeCell="K17" sqref="K17"/>
    </sheetView>
  </sheetViews>
  <sheetFormatPr defaultRowHeight="15" x14ac:dyDescent="0.25"/>
  <cols>
    <col min="1" max="1" width="31.85546875" customWidth="1"/>
    <col min="2" max="2" width="14.42578125" customWidth="1"/>
    <col min="3" max="3" width="14.28515625" customWidth="1"/>
    <col min="4" max="4" width="15.7109375" customWidth="1"/>
    <col min="5" max="5" width="14.140625" customWidth="1"/>
    <col min="6" max="6" width="11.140625" customWidth="1"/>
    <col min="7" max="7" width="11.42578125" customWidth="1"/>
  </cols>
  <sheetData>
    <row r="1" spans="1:7" x14ac:dyDescent="0.25">
      <c r="A1" s="88" t="s">
        <v>30</v>
      </c>
      <c r="B1" s="88"/>
      <c r="C1" s="88"/>
      <c r="D1" s="88"/>
      <c r="E1" s="88"/>
      <c r="F1" s="88"/>
      <c r="G1" s="88"/>
    </row>
    <row r="2" spans="1:7" x14ac:dyDescent="0.25">
      <c r="A2" s="88" t="s">
        <v>31</v>
      </c>
      <c r="B2" s="88"/>
      <c r="C2" s="88"/>
      <c r="D2" s="88"/>
      <c r="E2" s="88"/>
      <c r="F2" s="88"/>
      <c r="G2" s="88"/>
    </row>
    <row r="3" spans="1:7" x14ac:dyDescent="0.25">
      <c r="A3" s="46"/>
      <c r="B3" s="46"/>
      <c r="C3" s="46"/>
      <c r="D3" s="46"/>
      <c r="E3" s="46"/>
      <c r="F3" s="46"/>
      <c r="G3" s="46"/>
    </row>
    <row r="4" spans="1:7" x14ac:dyDescent="0.25">
      <c r="A4" s="88" t="s">
        <v>115</v>
      </c>
      <c r="B4" s="88"/>
      <c r="C4" s="88"/>
      <c r="D4" s="88"/>
      <c r="E4" s="88"/>
      <c r="F4" s="88"/>
      <c r="G4" s="88"/>
    </row>
    <row r="5" spans="1:7" x14ac:dyDescent="0.25">
      <c r="A5" s="88" t="s">
        <v>116</v>
      </c>
      <c r="B5" s="88"/>
      <c r="C5" s="88"/>
      <c r="D5" s="88"/>
      <c r="E5" s="88"/>
      <c r="F5" s="88"/>
      <c r="G5" s="88"/>
    </row>
    <row r="6" spans="1:7" x14ac:dyDescent="0.25">
      <c r="A6" s="34"/>
      <c r="B6" s="34"/>
      <c r="C6" s="34"/>
      <c r="D6" s="34"/>
      <c r="E6" s="34"/>
      <c r="F6" s="34"/>
      <c r="G6" s="34"/>
    </row>
    <row r="7" spans="1:7" ht="15.75" thickBot="1" x14ac:dyDescent="0.3">
      <c r="A7" s="34"/>
      <c r="B7" s="34"/>
      <c r="C7" s="34"/>
      <c r="D7" s="34"/>
      <c r="E7" s="34"/>
      <c r="F7" s="34"/>
      <c r="G7" s="34"/>
    </row>
    <row r="8" spans="1:7" ht="60.75" thickBot="1" x14ac:dyDescent="0.3">
      <c r="A8" s="35" t="s">
        <v>34</v>
      </c>
      <c r="B8" s="35" t="s">
        <v>117</v>
      </c>
      <c r="C8" s="35" t="s">
        <v>36</v>
      </c>
      <c r="D8" s="35" t="s">
        <v>37</v>
      </c>
      <c r="E8" s="35" t="s">
        <v>118</v>
      </c>
      <c r="F8" s="35" t="s">
        <v>39</v>
      </c>
      <c r="G8" s="35" t="s">
        <v>40</v>
      </c>
    </row>
    <row r="9" spans="1:7" x14ac:dyDescent="0.25">
      <c r="A9" s="36" t="s">
        <v>41</v>
      </c>
      <c r="B9" s="36"/>
      <c r="C9" s="36"/>
      <c r="D9" s="36"/>
      <c r="E9" s="36"/>
      <c r="F9" s="36"/>
      <c r="G9" s="37"/>
    </row>
    <row r="10" spans="1:7" ht="30" x14ac:dyDescent="0.25">
      <c r="A10" s="47" t="s">
        <v>119</v>
      </c>
      <c r="B10" s="41">
        <v>273913.43</v>
      </c>
      <c r="C10" s="41">
        <v>569600</v>
      </c>
      <c r="D10" s="41">
        <v>569600</v>
      </c>
      <c r="E10" s="41">
        <v>272620.59000000003</v>
      </c>
      <c r="F10" s="41">
        <v>99.53</v>
      </c>
      <c r="G10" s="41">
        <v>47.86</v>
      </c>
    </row>
    <row r="11" spans="1:7" x14ac:dyDescent="0.25">
      <c r="A11" s="47" t="s">
        <v>120</v>
      </c>
      <c r="B11" s="41">
        <v>273913.43</v>
      </c>
      <c r="C11" s="41">
        <v>569600</v>
      </c>
      <c r="D11" s="41">
        <v>569600</v>
      </c>
      <c r="E11" s="41">
        <v>272620.59000000003</v>
      </c>
      <c r="F11" s="41">
        <v>99.53</v>
      </c>
      <c r="G11" s="41">
        <v>47.86</v>
      </c>
    </row>
    <row r="12" spans="1:7" x14ac:dyDescent="0.25">
      <c r="A12" s="47" t="s">
        <v>121</v>
      </c>
      <c r="B12" s="41">
        <v>4257.5</v>
      </c>
      <c r="C12" s="41">
        <v>21200</v>
      </c>
      <c r="D12" s="41">
        <v>21200</v>
      </c>
      <c r="E12" s="41">
        <v>1245.02</v>
      </c>
      <c r="F12" s="41">
        <v>29.24</v>
      </c>
      <c r="G12" s="41">
        <v>5.87</v>
      </c>
    </row>
    <row r="13" spans="1:7" ht="30" x14ac:dyDescent="0.25">
      <c r="A13" s="47" t="s">
        <v>122</v>
      </c>
      <c r="B13" s="41">
        <v>4257.5</v>
      </c>
      <c r="C13" s="41">
        <v>21200</v>
      </c>
      <c r="D13" s="41">
        <v>21200</v>
      </c>
      <c r="E13" s="41">
        <v>1245.02</v>
      </c>
      <c r="F13" s="41">
        <v>29.24</v>
      </c>
      <c r="G13" s="41">
        <v>5.87</v>
      </c>
    </row>
    <row r="14" spans="1:7" ht="30" x14ac:dyDescent="0.25">
      <c r="A14" s="47" t="s">
        <v>123</v>
      </c>
      <c r="B14" s="41">
        <v>19064.28</v>
      </c>
      <c r="C14" s="41">
        <v>39000</v>
      </c>
      <c r="D14" s="41">
        <v>39000</v>
      </c>
      <c r="E14" s="41">
        <v>14407.61</v>
      </c>
      <c r="F14" s="41">
        <v>75.569999999999993</v>
      </c>
      <c r="G14" s="41">
        <v>36.94</v>
      </c>
    </row>
    <row r="15" spans="1:7" ht="45" x14ac:dyDescent="0.25">
      <c r="A15" s="47" t="s">
        <v>124</v>
      </c>
      <c r="B15" s="41">
        <v>19064.28</v>
      </c>
      <c r="C15" s="41">
        <v>39000</v>
      </c>
      <c r="D15" s="41">
        <v>39000</v>
      </c>
      <c r="E15" s="41">
        <v>14407.61</v>
      </c>
      <c r="F15" s="41">
        <v>75.569999999999993</v>
      </c>
      <c r="G15" s="41">
        <v>36.94</v>
      </c>
    </row>
    <row r="16" spans="1:7" x14ac:dyDescent="0.25">
      <c r="A16" s="47" t="s">
        <v>125</v>
      </c>
      <c r="B16" s="41">
        <v>310627</v>
      </c>
      <c r="C16" s="41">
        <v>576000</v>
      </c>
      <c r="D16" s="41">
        <v>576000</v>
      </c>
      <c r="E16" s="41">
        <v>332488.65000000002</v>
      </c>
      <c r="F16" s="41">
        <v>107.04</v>
      </c>
      <c r="G16" s="41">
        <v>57.72</v>
      </c>
    </row>
    <row r="17" spans="1:7" ht="30" x14ac:dyDescent="0.25">
      <c r="A17" s="47" t="s">
        <v>126</v>
      </c>
      <c r="B17" s="43"/>
      <c r="C17" s="41">
        <v>576000</v>
      </c>
      <c r="D17" s="41">
        <v>576000</v>
      </c>
      <c r="E17" s="41">
        <v>332488.65000000002</v>
      </c>
      <c r="F17" s="43"/>
      <c r="G17" s="41">
        <v>57.72</v>
      </c>
    </row>
    <row r="18" spans="1:7" ht="30" x14ac:dyDescent="0.25">
      <c r="A18" s="47" t="s">
        <v>127</v>
      </c>
      <c r="B18" s="41">
        <v>310627</v>
      </c>
      <c r="C18" s="43"/>
      <c r="D18" s="43"/>
      <c r="E18" s="43"/>
      <c r="F18" s="43"/>
      <c r="G18" s="43"/>
    </row>
    <row r="19" spans="1:7" x14ac:dyDescent="0.25">
      <c r="A19" s="47" t="s">
        <v>128</v>
      </c>
      <c r="B19" s="41">
        <v>1318</v>
      </c>
      <c r="C19" s="43"/>
      <c r="D19" s="43"/>
      <c r="E19" s="41">
        <v>115</v>
      </c>
      <c r="F19" s="41">
        <v>8.73</v>
      </c>
      <c r="G19" s="43"/>
    </row>
    <row r="20" spans="1:7" ht="30" x14ac:dyDescent="0.25">
      <c r="A20" s="47" t="s">
        <v>129</v>
      </c>
      <c r="B20" s="41">
        <v>1318</v>
      </c>
      <c r="C20" s="43"/>
      <c r="D20" s="43"/>
      <c r="E20" s="41">
        <v>115</v>
      </c>
      <c r="F20" s="41">
        <v>8.73</v>
      </c>
      <c r="G20" s="43"/>
    </row>
    <row r="21" spans="1:7" ht="60" x14ac:dyDescent="0.25">
      <c r="A21" s="47" t="s">
        <v>130</v>
      </c>
      <c r="B21" s="41">
        <v>1447.23</v>
      </c>
      <c r="C21" s="43"/>
      <c r="D21" s="43"/>
      <c r="E21" s="41">
        <v>3352.54</v>
      </c>
      <c r="F21" s="41">
        <v>231.65</v>
      </c>
      <c r="G21" s="43"/>
    </row>
    <row r="22" spans="1:7" ht="60" x14ac:dyDescent="0.25">
      <c r="A22" s="47" t="s">
        <v>131</v>
      </c>
      <c r="B22" s="41">
        <v>1447.23</v>
      </c>
      <c r="C22" s="43"/>
      <c r="D22" s="43"/>
      <c r="E22" s="41">
        <v>3352.54</v>
      </c>
      <c r="F22" s="41">
        <v>231.65</v>
      </c>
      <c r="G22" s="43"/>
    </row>
    <row r="23" spans="1:7" x14ac:dyDescent="0.25">
      <c r="A23" s="36" t="s">
        <v>64</v>
      </c>
      <c r="B23" s="45">
        <v>610627.43999999994</v>
      </c>
      <c r="C23" s="45">
        <v>1205800</v>
      </c>
      <c r="D23" s="45">
        <v>1205800</v>
      </c>
      <c r="E23" s="45">
        <v>624229.41</v>
      </c>
      <c r="F23" s="45">
        <v>102.23</v>
      </c>
      <c r="G23" s="45">
        <v>51.77</v>
      </c>
    </row>
    <row r="24" spans="1:7" ht="30" x14ac:dyDescent="0.25">
      <c r="A24" s="47" t="s">
        <v>119</v>
      </c>
      <c r="B24" s="41">
        <v>277466.7</v>
      </c>
      <c r="C24" s="41">
        <v>569600</v>
      </c>
      <c r="D24" s="41">
        <v>569600</v>
      </c>
      <c r="E24" s="41">
        <v>323927.71000000002</v>
      </c>
      <c r="F24" s="41">
        <v>116.74</v>
      </c>
      <c r="G24" s="41">
        <v>56.87</v>
      </c>
    </row>
    <row r="25" spans="1:7" x14ac:dyDescent="0.25">
      <c r="A25" s="47" t="s">
        <v>120</v>
      </c>
      <c r="B25" s="41">
        <v>277466.7</v>
      </c>
      <c r="C25" s="41">
        <v>569600</v>
      </c>
      <c r="D25" s="41">
        <v>569600</v>
      </c>
      <c r="E25" s="41">
        <v>323927.71000000002</v>
      </c>
      <c r="F25" s="41">
        <v>116.74</v>
      </c>
      <c r="G25" s="41">
        <v>56.87</v>
      </c>
    </row>
    <row r="26" spans="1:7" x14ac:dyDescent="0.25">
      <c r="A26" s="47" t="s">
        <v>121</v>
      </c>
      <c r="B26" s="41">
        <v>2450.85</v>
      </c>
      <c r="C26" s="41">
        <v>41200</v>
      </c>
      <c r="D26" s="41">
        <v>41200</v>
      </c>
      <c r="E26" s="41">
        <v>5967.54</v>
      </c>
      <c r="F26" s="41">
        <v>243.49</v>
      </c>
      <c r="G26" s="41">
        <v>14.48</v>
      </c>
    </row>
    <row r="27" spans="1:7" ht="30" x14ac:dyDescent="0.25">
      <c r="A27" s="47" t="s">
        <v>122</v>
      </c>
      <c r="B27" s="41">
        <v>2450.85</v>
      </c>
      <c r="C27" s="41">
        <v>21200</v>
      </c>
      <c r="D27" s="41">
        <v>21200</v>
      </c>
      <c r="E27" s="41">
        <v>5967.54</v>
      </c>
      <c r="F27" s="41">
        <v>243.49</v>
      </c>
      <c r="G27" s="41">
        <v>28.15</v>
      </c>
    </row>
    <row r="28" spans="1:7" ht="45" x14ac:dyDescent="0.25">
      <c r="A28" s="47" t="s">
        <v>132</v>
      </c>
      <c r="B28" s="43"/>
      <c r="C28" s="41">
        <v>20000</v>
      </c>
      <c r="D28" s="41">
        <v>20000</v>
      </c>
      <c r="E28" s="43"/>
      <c r="F28" s="43"/>
      <c r="G28" s="43"/>
    </row>
    <row r="29" spans="1:7" ht="30" x14ac:dyDescent="0.25">
      <c r="A29" s="47" t="s">
        <v>123</v>
      </c>
      <c r="B29" s="41">
        <v>20136.05</v>
      </c>
      <c r="C29" s="41">
        <v>54000</v>
      </c>
      <c r="D29" s="41">
        <v>54000</v>
      </c>
      <c r="E29" s="41">
        <v>9033.19</v>
      </c>
      <c r="F29" s="41">
        <v>44.86</v>
      </c>
      <c r="G29" s="41">
        <v>16.73</v>
      </c>
    </row>
    <row r="30" spans="1:7" ht="45" x14ac:dyDescent="0.25">
      <c r="A30" s="47" t="s">
        <v>124</v>
      </c>
      <c r="B30" s="41">
        <v>20136.05</v>
      </c>
      <c r="C30" s="41">
        <v>39000</v>
      </c>
      <c r="D30" s="41">
        <v>39000</v>
      </c>
      <c r="E30" s="41">
        <v>9033.19</v>
      </c>
      <c r="F30" s="41">
        <v>44.86</v>
      </c>
      <c r="G30" s="41">
        <v>23.16</v>
      </c>
    </row>
    <row r="31" spans="1:7" ht="30" x14ac:dyDescent="0.25">
      <c r="A31" s="47" t="s">
        <v>133</v>
      </c>
      <c r="B31" s="43"/>
      <c r="C31" s="41">
        <v>15000</v>
      </c>
      <c r="D31" s="41">
        <v>15000</v>
      </c>
      <c r="E31" s="43"/>
      <c r="F31" s="43"/>
      <c r="G31" s="43"/>
    </row>
    <row r="32" spans="1:7" x14ac:dyDescent="0.25">
      <c r="A32" s="47" t="s">
        <v>125</v>
      </c>
      <c r="B32" s="41">
        <v>313490.31</v>
      </c>
      <c r="C32" s="41">
        <v>626000</v>
      </c>
      <c r="D32" s="41">
        <v>626000</v>
      </c>
      <c r="E32" s="41">
        <v>230858.02</v>
      </c>
      <c r="F32" s="41">
        <v>73.64</v>
      </c>
      <c r="G32" s="41">
        <v>36.880000000000003</v>
      </c>
    </row>
    <row r="33" spans="1:7" ht="30" x14ac:dyDescent="0.25">
      <c r="A33" s="47" t="s">
        <v>126</v>
      </c>
      <c r="B33" s="43"/>
      <c r="C33" s="41">
        <v>626000</v>
      </c>
      <c r="D33" s="41">
        <v>626000</v>
      </c>
      <c r="E33" s="41">
        <v>230858.02</v>
      </c>
      <c r="F33" s="43"/>
      <c r="G33" s="41">
        <v>36.880000000000003</v>
      </c>
    </row>
    <row r="34" spans="1:7" ht="30" x14ac:dyDescent="0.25">
      <c r="A34" s="47" t="s">
        <v>127</v>
      </c>
      <c r="B34" s="41">
        <v>313490.31</v>
      </c>
      <c r="C34" s="43"/>
      <c r="D34" s="43"/>
      <c r="E34" s="43"/>
      <c r="F34" s="43"/>
      <c r="G34" s="43"/>
    </row>
    <row r="35" spans="1:7" x14ac:dyDescent="0.25">
      <c r="A35" s="47" t="s">
        <v>128</v>
      </c>
      <c r="B35" s="41">
        <v>778</v>
      </c>
      <c r="C35" s="43"/>
      <c r="D35" s="43"/>
      <c r="E35" s="41">
        <v>115</v>
      </c>
      <c r="F35" s="41">
        <v>14.78</v>
      </c>
      <c r="G35" s="43"/>
    </row>
    <row r="36" spans="1:7" ht="30" x14ac:dyDescent="0.25">
      <c r="A36" s="47" t="s">
        <v>129</v>
      </c>
      <c r="B36" s="41">
        <v>778</v>
      </c>
      <c r="C36" s="43"/>
      <c r="D36" s="43"/>
      <c r="E36" s="41">
        <v>115</v>
      </c>
      <c r="F36" s="41">
        <v>14.78</v>
      </c>
      <c r="G36" s="43"/>
    </row>
    <row r="37" spans="1:7" ht="60" x14ac:dyDescent="0.25">
      <c r="A37" s="47" t="s">
        <v>130</v>
      </c>
      <c r="B37" s="41">
        <v>1447.23</v>
      </c>
      <c r="C37" s="41">
        <v>1560408.77</v>
      </c>
      <c r="D37" s="41">
        <v>1560408.77</v>
      </c>
      <c r="E37" s="43"/>
      <c r="F37" s="43"/>
      <c r="G37" s="43"/>
    </row>
    <row r="38" spans="1:7" ht="60" x14ac:dyDescent="0.25">
      <c r="A38" s="47" t="s">
        <v>131</v>
      </c>
      <c r="B38" s="41">
        <v>1447.23</v>
      </c>
      <c r="C38" s="43"/>
      <c r="D38" s="43"/>
      <c r="E38" s="43"/>
      <c r="F38" s="43"/>
      <c r="G38" s="43"/>
    </row>
    <row r="39" spans="1:7" ht="75" x14ac:dyDescent="0.25">
      <c r="A39" s="47" t="s">
        <v>134</v>
      </c>
      <c r="B39" s="43"/>
      <c r="C39" s="41">
        <v>1560408.77</v>
      </c>
      <c r="D39" s="41">
        <v>1560408.77</v>
      </c>
      <c r="E39" s="43"/>
      <c r="F39" s="43"/>
      <c r="G39" s="43"/>
    </row>
    <row r="40" spans="1:7" x14ac:dyDescent="0.25">
      <c r="A40" s="36" t="s">
        <v>114</v>
      </c>
      <c r="B40" s="45">
        <v>615769.14</v>
      </c>
      <c r="C40" s="45">
        <v>2851208.77</v>
      </c>
      <c r="D40" s="45">
        <v>2851208.77</v>
      </c>
      <c r="E40" s="45">
        <v>569901.46</v>
      </c>
      <c r="F40" s="45">
        <v>92.55</v>
      </c>
      <c r="G40" s="45">
        <v>19.989999999999998</v>
      </c>
    </row>
  </sheetData>
  <mergeCells count="4">
    <mergeCell ref="A1:G1"/>
    <mergeCell ref="A2:G2"/>
    <mergeCell ref="A4:G4"/>
    <mergeCell ref="A5:G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4C6C-EBA3-4B3A-BDA7-93DAECB122B8}">
  <dimension ref="A1:G14"/>
  <sheetViews>
    <sheetView workbookViewId="0">
      <selection activeCell="M9" sqref="M9"/>
    </sheetView>
  </sheetViews>
  <sheetFormatPr defaultRowHeight="15" x14ac:dyDescent="0.25"/>
  <cols>
    <col min="1" max="1" width="37.42578125" customWidth="1"/>
    <col min="2" max="2" width="16.5703125" customWidth="1"/>
    <col min="3" max="3" width="13.28515625" customWidth="1"/>
    <col min="4" max="4" width="15.7109375" customWidth="1"/>
    <col min="5" max="5" width="14.42578125" customWidth="1"/>
    <col min="6" max="6" width="11" customWidth="1"/>
    <col min="7" max="7" width="11.42578125" customWidth="1"/>
  </cols>
  <sheetData>
    <row r="1" spans="1:7" x14ac:dyDescent="0.25">
      <c r="A1" s="88" t="s">
        <v>135</v>
      </c>
      <c r="B1" s="88"/>
      <c r="C1" s="88"/>
      <c r="D1" s="88"/>
      <c r="E1" s="88"/>
      <c r="F1" s="88"/>
      <c r="G1" s="88"/>
    </row>
    <row r="2" spans="1:7" x14ac:dyDescent="0.25">
      <c r="A2" s="88" t="s">
        <v>136</v>
      </c>
      <c r="B2" s="88"/>
      <c r="C2" s="88"/>
      <c r="D2" s="88"/>
      <c r="E2" s="88"/>
      <c r="F2" s="88"/>
      <c r="G2" s="88"/>
    </row>
    <row r="3" spans="1:7" x14ac:dyDescent="0.25">
      <c r="A3" s="46"/>
      <c r="B3" s="46"/>
      <c r="C3" s="46"/>
      <c r="D3" s="46"/>
      <c r="E3" s="46"/>
      <c r="F3" s="46"/>
      <c r="G3" s="46"/>
    </row>
    <row r="4" spans="1:7" x14ac:dyDescent="0.25">
      <c r="A4" s="88" t="s">
        <v>115</v>
      </c>
      <c r="B4" s="88"/>
      <c r="C4" s="88"/>
      <c r="D4" s="88"/>
      <c r="E4" s="88"/>
      <c r="F4" s="88"/>
      <c r="G4" s="88"/>
    </row>
    <row r="5" spans="1:7" x14ac:dyDescent="0.25">
      <c r="A5" s="88" t="s">
        <v>137</v>
      </c>
      <c r="B5" s="88"/>
      <c r="C5" s="88"/>
      <c r="D5" s="88"/>
      <c r="E5" s="88"/>
      <c r="F5" s="88"/>
      <c r="G5" s="88"/>
    </row>
    <row r="6" spans="1:7" x14ac:dyDescent="0.25">
      <c r="A6" s="34"/>
      <c r="B6" s="34"/>
      <c r="C6" s="34"/>
      <c r="D6" s="34"/>
      <c r="E6" s="34"/>
      <c r="F6" s="34"/>
      <c r="G6" s="34"/>
    </row>
    <row r="7" spans="1:7" ht="15.75" thickBot="1" x14ac:dyDescent="0.3">
      <c r="A7" s="34"/>
      <c r="B7" s="34"/>
      <c r="C7" s="34"/>
      <c r="D7" s="34"/>
      <c r="E7" s="34"/>
      <c r="F7" s="34"/>
      <c r="G7" s="34"/>
    </row>
    <row r="8" spans="1:7" ht="60.75" thickBot="1" x14ac:dyDescent="0.3">
      <c r="A8" s="35" t="s">
        <v>34</v>
      </c>
      <c r="B8" s="35" t="s">
        <v>138</v>
      </c>
      <c r="C8" s="35" t="s">
        <v>36</v>
      </c>
      <c r="D8" s="35" t="s">
        <v>37</v>
      </c>
      <c r="E8" s="35" t="s">
        <v>139</v>
      </c>
      <c r="F8" s="35" t="s">
        <v>39</v>
      </c>
      <c r="G8" s="35" t="s">
        <v>40</v>
      </c>
    </row>
    <row r="9" spans="1:7" x14ac:dyDescent="0.25">
      <c r="A9" s="36" t="s">
        <v>41</v>
      </c>
      <c r="B9" s="36"/>
      <c r="C9" s="36"/>
      <c r="D9" s="36"/>
      <c r="E9" s="36"/>
      <c r="F9" s="36"/>
      <c r="G9" s="37"/>
    </row>
    <row r="10" spans="1:7" x14ac:dyDescent="0.25">
      <c r="A10" s="48" t="s">
        <v>140</v>
      </c>
      <c r="B10" s="39">
        <v>615769.14</v>
      </c>
      <c r="C10" s="39">
        <v>2851208.77</v>
      </c>
      <c r="D10" s="39">
        <v>2851208.77</v>
      </c>
      <c r="E10" s="39">
        <v>569901.46</v>
      </c>
      <c r="F10" s="49">
        <v>92.55</v>
      </c>
      <c r="G10" s="49">
        <v>19.989999999999998</v>
      </c>
    </row>
    <row r="11" spans="1:7" x14ac:dyDescent="0.25">
      <c r="A11" s="48" t="s">
        <v>141</v>
      </c>
      <c r="B11" s="39">
        <v>615769.14</v>
      </c>
      <c r="C11" s="39">
        <v>2851208.77</v>
      </c>
      <c r="D11" s="39">
        <v>2851208.77</v>
      </c>
      <c r="E11" s="39">
        <v>569901.46</v>
      </c>
      <c r="F11" s="49">
        <v>92.55</v>
      </c>
      <c r="G11" s="49">
        <v>19.989999999999998</v>
      </c>
    </row>
    <row r="12" spans="1:7" x14ac:dyDescent="0.25">
      <c r="A12" s="36" t="s">
        <v>64</v>
      </c>
      <c r="B12" s="45">
        <v>610627.43999999994</v>
      </c>
      <c r="C12" s="45">
        <v>1205800</v>
      </c>
      <c r="D12" s="45">
        <v>1205800</v>
      </c>
      <c r="E12" s="45">
        <v>624229.41</v>
      </c>
      <c r="F12" s="50">
        <v>102.23</v>
      </c>
      <c r="G12" s="50">
        <v>51.77</v>
      </c>
    </row>
    <row r="13" spans="1:7" x14ac:dyDescent="0.25">
      <c r="A13" s="36" t="s">
        <v>114</v>
      </c>
      <c r="B13" s="45">
        <v>615769.14</v>
      </c>
      <c r="C13" s="45">
        <v>2851208.77</v>
      </c>
      <c r="D13" s="45">
        <v>2851208.77</v>
      </c>
      <c r="E13" s="45">
        <v>569901.46</v>
      </c>
      <c r="F13" s="50">
        <v>92.55</v>
      </c>
      <c r="G13" s="50">
        <v>19.989999999999998</v>
      </c>
    </row>
    <row r="14" spans="1:7" x14ac:dyDescent="0.25">
      <c r="A14" s="34"/>
      <c r="B14" s="34"/>
      <c r="C14" s="34"/>
      <c r="D14" s="34"/>
      <c r="E14" s="34"/>
      <c r="F14" s="34"/>
      <c r="G14" s="34"/>
    </row>
  </sheetData>
  <mergeCells count="4">
    <mergeCell ref="A1:G1"/>
    <mergeCell ref="A2:G2"/>
    <mergeCell ref="A4:G4"/>
    <mergeCell ref="A5:G5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4225-8AB0-4088-9820-7010FBC87308}">
  <dimension ref="A1:K14"/>
  <sheetViews>
    <sheetView workbookViewId="0">
      <selection activeCell="Q8" sqref="Q8"/>
    </sheetView>
  </sheetViews>
  <sheetFormatPr defaultRowHeight="15" x14ac:dyDescent="0.25"/>
  <cols>
    <col min="3" max="3" width="8.5703125" customWidth="1"/>
    <col min="4" max="4" width="9.140625" hidden="1" customWidth="1"/>
    <col min="5" max="5" width="19.85546875" customWidth="1"/>
    <col min="6" max="6" width="13.7109375" customWidth="1"/>
    <col min="7" max="7" width="12.85546875" customWidth="1"/>
    <col min="8" max="8" width="14.140625" customWidth="1"/>
    <col min="9" max="9" width="12.42578125" customWidth="1"/>
    <col min="10" max="10" width="10.5703125" customWidth="1"/>
    <col min="11" max="11" width="12" customWidth="1"/>
  </cols>
  <sheetData>
    <row r="1" spans="1:1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x14ac:dyDescent="0.25">
      <c r="A2" s="111" t="s">
        <v>30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x14ac:dyDescent="0.25">
      <c r="A3" s="88" t="s">
        <v>142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x14ac:dyDescent="0.25">
      <c r="A4" s="52"/>
      <c r="B4" s="52"/>
      <c r="C4" s="52"/>
      <c r="D4" s="52"/>
      <c r="E4" s="52"/>
      <c r="F4" s="52"/>
      <c r="G4" s="52"/>
      <c r="H4" s="52"/>
      <c r="I4" s="53"/>
      <c r="J4" s="53"/>
      <c r="K4" s="53"/>
    </row>
    <row r="5" spans="1:11" x14ac:dyDescent="0.25">
      <c r="A5" s="111" t="s">
        <v>143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1" x14ac:dyDescent="0.25">
      <c r="A6" s="111" t="s">
        <v>144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</row>
    <row r="7" spans="1:11" x14ac:dyDescent="0.25">
      <c r="A7" s="52"/>
      <c r="B7" s="52"/>
      <c r="C7" s="52"/>
      <c r="D7" s="52"/>
      <c r="E7" s="52"/>
      <c r="F7" s="52"/>
      <c r="G7" s="52"/>
      <c r="H7" s="52"/>
      <c r="I7" s="53"/>
      <c r="J7" s="53"/>
      <c r="K7" s="53"/>
    </row>
    <row r="8" spans="1:11" ht="45" x14ac:dyDescent="0.25">
      <c r="A8" s="108" t="s">
        <v>145</v>
      </c>
      <c r="B8" s="109"/>
      <c r="C8" s="109"/>
      <c r="D8" s="109"/>
      <c r="E8" s="110"/>
      <c r="F8" s="54" t="s">
        <v>146</v>
      </c>
      <c r="G8" s="54" t="s">
        <v>21</v>
      </c>
      <c r="H8" s="54" t="s">
        <v>22</v>
      </c>
      <c r="I8" s="54" t="s">
        <v>147</v>
      </c>
      <c r="J8" s="54" t="s">
        <v>148</v>
      </c>
      <c r="K8" s="54" t="s">
        <v>148</v>
      </c>
    </row>
    <row r="9" spans="1:11" x14ac:dyDescent="0.25">
      <c r="A9" s="108">
        <v>1</v>
      </c>
      <c r="B9" s="109"/>
      <c r="C9" s="109"/>
      <c r="D9" s="109"/>
      <c r="E9" s="110"/>
      <c r="F9" s="54">
        <v>2</v>
      </c>
      <c r="G9" s="54">
        <v>3</v>
      </c>
      <c r="H9" s="54">
        <v>4</v>
      </c>
      <c r="I9" s="54">
        <v>5</v>
      </c>
      <c r="J9" s="54" t="s">
        <v>149</v>
      </c>
      <c r="K9" s="54" t="s">
        <v>150</v>
      </c>
    </row>
    <row r="10" spans="1:11" ht="45" x14ac:dyDescent="0.25">
      <c r="A10" s="55">
        <v>8</v>
      </c>
      <c r="B10" s="112"/>
      <c r="C10" s="113"/>
      <c r="D10" s="114"/>
      <c r="E10" s="55" t="s">
        <v>151</v>
      </c>
      <c r="F10" s="56">
        <v>0</v>
      </c>
      <c r="G10" s="56">
        <v>0</v>
      </c>
      <c r="H10" s="56">
        <v>0</v>
      </c>
      <c r="I10" s="57">
        <v>0</v>
      </c>
      <c r="J10" s="57">
        <v>0</v>
      </c>
      <c r="K10" s="57">
        <v>0</v>
      </c>
    </row>
    <row r="11" spans="1:11" ht="30" x14ac:dyDescent="0.25">
      <c r="A11" s="55"/>
      <c r="B11" s="115">
        <v>84</v>
      </c>
      <c r="C11" s="116"/>
      <c r="D11" s="117"/>
      <c r="E11" s="58" t="s">
        <v>152</v>
      </c>
      <c r="F11" s="56">
        <v>0</v>
      </c>
      <c r="G11" s="56">
        <v>0</v>
      </c>
      <c r="H11" s="56">
        <v>0</v>
      </c>
      <c r="I11" s="57">
        <v>0</v>
      </c>
      <c r="J11" s="57">
        <v>0</v>
      </c>
      <c r="K11" s="57">
        <v>0</v>
      </c>
    </row>
    <row r="12" spans="1:11" x14ac:dyDescent="0.25">
      <c r="A12" s="59"/>
      <c r="B12" s="118"/>
      <c r="C12" s="119"/>
      <c r="D12" s="120"/>
      <c r="E12" s="60"/>
      <c r="F12" s="56"/>
      <c r="G12" s="56"/>
      <c r="H12" s="56"/>
      <c r="I12" s="57"/>
      <c r="J12" s="57"/>
      <c r="K12" s="57"/>
    </row>
    <row r="13" spans="1:11" ht="45" x14ac:dyDescent="0.25">
      <c r="A13" s="61">
        <v>5</v>
      </c>
      <c r="B13" s="121"/>
      <c r="C13" s="122"/>
      <c r="D13" s="123"/>
      <c r="E13" s="62" t="s">
        <v>153</v>
      </c>
      <c r="F13" s="56">
        <v>0</v>
      </c>
      <c r="G13" s="56">
        <v>0</v>
      </c>
      <c r="H13" s="56">
        <v>0</v>
      </c>
      <c r="I13" s="57">
        <v>0</v>
      </c>
      <c r="J13" s="57">
        <v>0</v>
      </c>
      <c r="K13" s="57">
        <v>0</v>
      </c>
    </row>
    <row r="14" spans="1:11" ht="45" x14ac:dyDescent="0.25">
      <c r="A14" s="58"/>
      <c r="B14" s="115">
        <v>54</v>
      </c>
      <c r="C14" s="116"/>
      <c r="D14" s="117"/>
      <c r="E14" s="63" t="s">
        <v>154</v>
      </c>
      <c r="F14" s="56">
        <v>0</v>
      </c>
      <c r="G14" s="56">
        <v>0</v>
      </c>
      <c r="H14" s="64">
        <v>0</v>
      </c>
      <c r="I14" s="57">
        <v>0</v>
      </c>
      <c r="J14" s="57">
        <v>0</v>
      </c>
      <c r="K14" s="57">
        <v>0</v>
      </c>
    </row>
  </sheetData>
  <mergeCells count="11">
    <mergeCell ref="B10:D10"/>
    <mergeCell ref="B11:D11"/>
    <mergeCell ref="B12:D12"/>
    <mergeCell ref="B13:D13"/>
    <mergeCell ref="B14:D14"/>
    <mergeCell ref="A9:E9"/>
    <mergeCell ref="A2:K2"/>
    <mergeCell ref="A3:K3"/>
    <mergeCell ref="A5:K5"/>
    <mergeCell ref="A6:K6"/>
    <mergeCell ref="A8:E8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7777-4ACA-48CB-8857-258E56AF68D1}">
  <dimension ref="A1:H24"/>
  <sheetViews>
    <sheetView workbookViewId="0">
      <selection activeCell="T13" sqref="S13:T13"/>
    </sheetView>
  </sheetViews>
  <sheetFormatPr defaultRowHeight="15" x14ac:dyDescent="0.25"/>
  <cols>
    <col min="2" max="2" width="18.140625" customWidth="1"/>
    <col min="3" max="3" width="13.5703125" customWidth="1"/>
    <col min="4" max="4" width="12.85546875" customWidth="1"/>
    <col min="5" max="5" width="13.7109375" customWidth="1"/>
    <col min="6" max="6" width="12.7109375" customWidth="1"/>
    <col min="7" max="7" width="11.7109375" customWidth="1"/>
    <col min="8" max="8" width="13.7109375" customWidth="1"/>
  </cols>
  <sheetData>
    <row r="1" spans="1:8" x14ac:dyDescent="0.25">
      <c r="A1" s="88" t="s">
        <v>30</v>
      </c>
      <c r="B1" s="88"/>
      <c r="C1" s="88"/>
      <c r="D1" s="88"/>
      <c r="E1" s="88"/>
      <c r="F1" s="88"/>
      <c r="G1" s="88"/>
      <c r="H1" s="88"/>
    </row>
    <row r="2" spans="1:8" x14ac:dyDescent="0.25">
      <c r="A2" s="88" t="s">
        <v>155</v>
      </c>
      <c r="B2" s="88"/>
      <c r="C2" s="88"/>
      <c r="D2" s="88"/>
      <c r="E2" s="88"/>
      <c r="F2" s="88"/>
      <c r="G2" s="88"/>
      <c r="H2" s="88"/>
    </row>
    <row r="3" spans="1:8" x14ac:dyDescent="0.25">
      <c r="A3" s="65"/>
      <c r="B3" s="51"/>
      <c r="C3" s="51"/>
      <c r="D3" s="51"/>
      <c r="E3" s="51"/>
      <c r="F3" s="66"/>
      <c r="G3" s="66"/>
      <c r="H3" s="66"/>
    </row>
    <row r="4" spans="1:8" x14ac:dyDescent="0.25">
      <c r="A4" s="88" t="s">
        <v>156</v>
      </c>
      <c r="B4" s="88"/>
      <c r="C4" s="88"/>
      <c r="D4" s="88"/>
      <c r="E4" s="88"/>
      <c r="F4" s="88"/>
      <c r="G4" s="88"/>
      <c r="H4" s="88"/>
    </row>
    <row r="5" spans="1:8" x14ac:dyDescent="0.25">
      <c r="A5" s="65"/>
      <c r="B5" s="111" t="s">
        <v>157</v>
      </c>
      <c r="C5" s="111"/>
      <c r="D5" s="111"/>
      <c r="E5" s="111"/>
      <c r="F5" s="111"/>
      <c r="G5" s="111"/>
      <c r="H5" s="111"/>
    </row>
    <row r="6" spans="1:8" x14ac:dyDescent="0.25">
      <c r="B6" s="52"/>
      <c r="C6" s="52"/>
      <c r="D6" s="52"/>
      <c r="E6" s="52"/>
      <c r="F6" s="53"/>
      <c r="G6" s="53"/>
      <c r="H6" s="53"/>
    </row>
    <row r="7" spans="1:8" ht="45" x14ac:dyDescent="0.25">
      <c r="B7" s="67" t="s">
        <v>145</v>
      </c>
      <c r="C7" s="54" t="s">
        <v>146</v>
      </c>
      <c r="D7" s="54" t="s">
        <v>21</v>
      </c>
      <c r="E7" s="54" t="s">
        <v>22</v>
      </c>
      <c r="F7" s="54" t="s">
        <v>147</v>
      </c>
      <c r="G7" s="54" t="s">
        <v>148</v>
      </c>
      <c r="H7" s="54" t="s">
        <v>148</v>
      </c>
    </row>
    <row r="8" spans="1:8" x14ac:dyDescent="0.25">
      <c r="B8" s="67">
        <v>1</v>
      </c>
      <c r="C8" s="67">
        <v>2</v>
      </c>
      <c r="D8" s="67">
        <v>3</v>
      </c>
      <c r="E8" s="67">
        <v>4</v>
      </c>
      <c r="F8" s="67">
        <v>5</v>
      </c>
      <c r="G8" s="67" t="s">
        <v>149</v>
      </c>
      <c r="H8" s="67" t="s">
        <v>150</v>
      </c>
    </row>
    <row r="9" spans="1:8" x14ac:dyDescent="0.25">
      <c r="B9" s="55" t="s">
        <v>158</v>
      </c>
      <c r="C9" s="68">
        <v>0</v>
      </c>
      <c r="D9" s="68">
        <v>0</v>
      </c>
      <c r="E9" s="69">
        <v>0</v>
      </c>
      <c r="F9" s="70">
        <v>0</v>
      </c>
      <c r="G9" s="70">
        <v>0</v>
      </c>
      <c r="H9" s="70">
        <v>0</v>
      </c>
    </row>
    <row r="10" spans="1:8" ht="30" x14ac:dyDescent="0.25">
      <c r="B10" s="55" t="s">
        <v>159</v>
      </c>
      <c r="C10" s="68">
        <v>0</v>
      </c>
      <c r="D10" s="68">
        <v>0</v>
      </c>
      <c r="E10" s="68">
        <v>0</v>
      </c>
      <c r="F10" s="70">
        <v>0</v>
      </c>
      <c r="G10" s="70">
        <v>0</v>
      </c>
      <c r="H10" s="70">
        <v>0</v>
      </c>
    </row>
    <row r="11" spans="1:8" ht="30" x14ac:dyDescent="0.25">
      <c r="B11" s="71" t="s">
        <v>160</v>
      </c>
      <c r="C11" s="68">
        <v>0</v>
      </c>
      <c r="D11" s="68">
        <v>0</v>
      </c>
      <c r="E11" s="68">
        <v>0</v>
      </c>
      <c r="F11" s="70">
        <v>0</v>
      </c>
      <c r="G11" s="70">
        <v>0</v>
      </c>
      <c r="H11" s="70">
        <v>0</v>
      </c>
    </row>
    <row r="12" spans="1:8" x14ac:dyDescent="0.25">
      <c r="B12" s="72"/>
      <c r="C12" s="68"/>
      <c r="D12" s="68"/>
      <c r="E12" s="68"/>
      <c r="F12" s="70"/>
      <c r="G12" s="70"/>
      <c r="H12" s="70"/>
    </row>
    <row r="13" spans="1:8" x14ac:dyDescent="0.25">
      <c r="B13" s="55" t="s">
        <v>161</v>
      </c>
      <c r="C13" s="68">
        <v>0</v>
      </c>
      <c r="D13" s="68">
        <v>0</v>
      </c>
      <c r="E13" s="69">
        <v>0</v>
      </c>
      <c r="F13" s="70">
        <v>0</v>
      </c>
      <c r="G13" s="70">
        <v>0</v>
      </c>
      <c r="H13" s="70">
        <v>0</v>
      </c>
    </row>
    <row r="14" spans="1:8" ht="45" x14ac:dyDescent="0.25">
      <c r="B14" s="73" t="s">
        <v>162</v>
      </c>
      <c r="C14" s="68">
        <v>0</v>
      </c>
      <c r="D14" s="68">
        <v>0</v>
      </c>
      <c r="E14" s="69">
        <v>0</v>
      </c>
      <c r="F14" s="70">
        <v>0</v>
      </c>
      <c r="G14" s="70">
        <v>0</v>
      </c>
      <c r="H14" s="70">
        <v>0</v>
      </c>
    </row>
    <row r="15" spans="1:8" x14ac:dyDescent="0.25">
      <c r="B15" s="73"/>
      <c r="C15" s="68"/>
      <c r="D15" s="68"/>
      <c r="E15" s="69"/>
      <c r="F15" s="70"/>
      <c r="G15" s="70"/>
      <c r="H15" s="70"/>
    </row>
    <row r="16" spans="1:8" x14ac:dyDescent="0.25">
      <c r="B16" s="55" t="s">
        <v>163</v>
      </c>
      <c r="C16" s="68">
        <v>0</v>
      </c>
      <c r="D16" s="68">
        <v>0</v>
      </c>
      <c r="E16" s="69">
        <v>0</v>
      </c>
      <c r="F16" s="70">
        <v>0</v>
      </c>
      <c r="G16" s="70">
        <v>0</v>
      </c>
      <c r="H16" s="70">
        <v>0</v>
      </c>
    </row>
    <row r="17" spans="2:8" ht="30" x14ac:dyDescent="0.25">
      <c r="B17" s="55" t="s">
        <v>159</v>
      </c>
      <c r="C17" s="68">
        <v>0</v>
      </c>
      <c r="D17" s="68">
        <v>0</v>
      </c>
      <c r="E17" s="68">
        <v>0</v>
      </c>
      <c r="F17" s="70">
        <v>0</v>
      </c>
      <c r="G17" s="70">
        <v>0</v>
      </c>
      <c r="H17" s="70">
        <v>0</v>
      </c>
    </row>
    <row r="18" spans="2:8" ht="30" x14ac:dyDescent="0.25">
      <c r="B18" s="71" t="s">
        <v>160</v>
      </c>
      <c r="C18" s="68">
        <v>0</v>
      </c>
      <c r="D18" s="68">
        <v>0</v>
      </c>
      <c r="E18" s="68">
        <v>0</v>
      </c>
      <c r="F18" s="70">
        <v>0</v>
      </c>
      <c r="G18" s="70">
        <v>0</v>
      </c>
      <c r="H18" s="70">
        <v>0</v>
      </c>
    </row>
    <row r="19" spans="2:8" x14ac:dyDescent="0.25">
      <c r="B19" s="72"/>
      <c r="C19" s="68"/>
      <c r="D19" s="68"/>
      <c r="E19" s="68"/>
      <c r="F19" s="70"/>
      <c r="G19" s="70"/>
      <c r="H19" s="70"/>
    </row>
    <row r="20" spans="2:8" x14ac:dyDescent="0.25">
      <c r="B20" s="55" t="s">
        <v>161</v>
      </c>
      <c r="C20" s="68">
        <v>0</v>
      </c>
      <c r="D20" s="68">
        <v>0</v>
      </c>
      <c r="E20" s="69">
        <v>0</v>
      </c>
      <c r="F20" s="70">
        <v>0</v>
      </c>
      <c r="G20" s="70">
        <v>0</v>
      </c>
      <c r="H20" s="70">
        <v>0</v>
      </c>
    </row>
    <row r="21" spans="2:8" ht="45" x14ac:dyDescent="0.25">
      <c r="B21" s="73" t="s">
        <v>162</v>
      </c>
      <c r="C21" s="68">
        <v>0</v>
      </c>
      <c r="D21" s="68">
        <v>0</v>
      </c>
      <c r="E21" s="69">
        <v>0</v>
      </c>
      <c r="F21" s="70">
        <v>0</v>
      </c>
      <c r="G21" s="70">
        <v>0</v>
      </c>
      <c r="H21" s="70">
        <v>0</v>
      </c>
    </row>
    <row r="22" spans="2:8" x14ac:dyDescent="0.25">
      <c r="B22" s="58"/>
      <c r="C22" s="68"/>
      <c r="D22" s="68"/>
      <c r="E22" s="69"/>
      <c r="F22" s="70"/>
      <c r="G22" s="70"/>
      <c r="H22" s="70"/>
    </row>
    <row r="24" spans="2:8" x14ac:dyDescent="0.25">
      <c r="B24" s="74"/>
      <c r="C24" s="74"/>
      <c r="D24" s="74"/>
      <c r="E24" s="74"/>
      <c r="F24" s="74"/>
      <c r="G24" s="74"/>
      <c r="H24" s="74"/>
    </row>
  </sheetData>
  <mergeCells count="4">
    <mergeCell ref="A1:H1"/>
    <mergeCell ref="A2:H2"/>
    <mergeCell ref="A4:H4"/>
    <mergeCell ref="B5:H5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11A1-40B0-4666-A41F-20D67693CFFD}">
  <dimension ref="A1:F74"/>
  <sheetViews>
    <sheetView workbookViewId="0">
      <selection activeCell="N10" sqref="N9:N10"/>
    </sheetView>
  </sheetViews>
  <sheetFormatPr defaultRowHeight="15" x14ac:dyDescent="0.25"/>
  <cols>
    <col min="1" max="1" width="38.140625" customWidth="1"/>
    <col min="2" max="3" width="15.7109375" customWidth="1"/>
    <col min="4" max="4" width="16.140625" customWidth="1"/>
    <col min="5" max="5" width="13" customWidth="1"/>
  </cols>
  <sheetData>
    <row r="1" spans="1:6" x14ac:dyDescent="0.25">
      <c r="A1" s="88" t="s">
        <v>30</v>
      </c>
      <c r="B1" s="88"/>
      <c r="C1" s="88"/>
      <c r="D1" s="88"/>
      <c r="E1" s="88"/>
      <c r="F1" s="34"/>
    </row>
    <row r="2" spans="1:6" x14ac:dyDescent="0.25">
      <c r="A2" s="88" t="s">
        <v>164</v>
      </c>
      <c r="B2" s="88"/>
      <c r="C2" s="88"/>
      <c r="D2" s="88"/>
      <c r="E2" s="88"/>
      <c r="F2" s="34"/>
    </row>
    <row r="3" spans="1:6" x14ac:dyDescent="0.25">
      <c r="A3" s="34"/>
      <c r="B3" s="34"/>
      <c r="C3" s="34"/>
      <c r="D3" s="34"/>
      <c r="E3" s="34"/>
      <c r="F3" s="34"/>
    </row>
    <row r="4" spans="1:6" ht="15.75" thickBot="1" x14ac:dyDescent="0.3">
      <c r="A4" s="34"/>
      <c r="B4" s="34"/>
      <c r="C4" s="34"/>
      <c r="D4" s="34"/>
      <c r="E4" s="34"/>
      <c r="F4" s="34"/>
    </row>
    <row r="5" spans="1:6" ht="60.75" thickBot="1" x14ac:dyDescent="0.3">
      <c r="A5" s="35" t="s">
        <v>34</v>
      </c>
      <c r="B5" s="35" t="s">
        <v>165</v>
      </c>
      <c r="C5" s="35" t="s">
        <v>166</v>
      </c>
      <c r="D5" s="35" t="s">
        <v>167</v>
      </c>
      <c r="E5" s="35" t="s">
        <v>168</v>
      </c>
      <c r="F5" s="34"/>
    </row>
    <row r="6" spans="1:6" x14ac:dyDescent="0.25">
      <c r="A6" s="75" t="s">
        <v>169</v>
      </c>
      <c r="B6" s="76">
        <v>2851208.77</v>
      </c>
      <c r="C6" s="76">
        <v>2851208.77</v>
      </c>
      <c r="D6" s="76">
        <v>569901.46</v>
      </c>
      <c r="E6" s="76">
        <v>19.989999999999998</v>
      </c>
      <c r="F6" s="34"/>
    </row>
    <row r="7" spans="1:6" ht="30" x14ac:dyDescent="0.25">
      <c r="A7" s="77" t="s">
        <v>170</v>
      </c>
      <c r="B7" s="78">
        <v>2851208.77</v>
      </c>
      <c r="C7" s="78">
        <v>2851208.77</v>
      </c>
      <c r="D7" s="78">
        <v>569901.46</v>
      </c>
      <c r="E7" s="78">
        <v>19.989999999999998</v>
      </c>
      <c r="F7" s="34"/>
    </row>
    <row r="8" spans="1:6" x14ac:dyDescent="0.25">
      <c r="A8" s="79" t="s">
        <v>171</v>
      </c>
      <c r="B8" s="80">
        <v>1262800</v>
      </c>
      <c r="C8" s="80">
        <v>1262800</v>
      </c>
      <c r="D8" s="80">
        <v>568339.26</v>
      </c>
      <c r="E8" s="80">
        <v>45.01</v>
      </c>
      <c r="F8" s="34"/>
    </row>
    <row r="9" spans="1:6" x14ac:dyDescent="0.25">
      <c r="A9" s="36" t="s">
        <v>172</v>
      </c>
      <c r="B9" s="45">
        <v>1262800</v>
      </c>
      <c r="C9" s="45">
        <v>1262800</v>
      </c>
      <c r="D9" s="45">
        <v>568339.26</v>
      </c>
      <c r="E9" s="45">
        <v>45.01</v>
      </c>
      <c r="F9" s="34"/>
    </row>
    <row r="10" spans="1:6" x14ac:dyDescent="0.25">
      <c r="A10" s="48" t="s">
        <v>173</v>
      </c>
      <c r="B10" s="39">
        <v>543600</v>
      </c>
      <c r="C10" s="39">
        <v>543600</v>
      </c>
      <c r="D10" s="39">
        <v>323927.71000000002</v>
      </c>
      <c r="E10" s="39">
        <v>59.59</v>
      </c>
      <c r="F10" s="34"/>
    </row>
    <row r="11" spans="1:6" x14ac:dyDescent="0.25">
      <c r="A11" s="81" t="s">
        <v>66</v>
      </c>
      <c r="B11" s="39">
        <v>477000</v>
      </c>
      <c r="C11" s="39">
        <v>477000</v>
      </c>
      <c r="D11" s="39">
        <v>284009.46999999997</v>
      </c>
      <c r="E11" s="39">
        <v>59.54</v>
      </c>
      <c r="F11" s="34"/>
    </row>
    <row r="12" spans="1:6" x14ac:dyDescent="0.25">
      <c r="A12" s="82" t="s">
        <v>68</v>
      </c>
      <c r="B12" s="43"/>
      <c r="C12" s="43"/>
      <c r="D12" s="41">
        <v>284009.46999999997</v>
      </c>
      <c r="E12" s="43"/>
      <c r="F12" s="34"/>
    </row>
    <row r="13" spans="1:6" x14ac:dyDescent="0.25">
      <c r="A13" s="81" t="s">
        <v>75</v>
      </c>
      <c r="B13" s="39">
        <v>66600</v>
      </c>
      <c r="C13" s="39">
        <v>66600</v>
      </c>
      <c r="D13" s="39">
        <v>39918.239999999998</v>
      </c>
      <c r="E13" s="39">
        <v>59.94</v>
      </c>
      <c r="F13" s="34"/>
    </row>
    <row r="14" spans="1:6" x14ac:dyDescent="0.25">
      <c r="A14" s="82" t="s">
        <v>82</v>
      </c>
      <c r="B14" s="43"/>
      <c r="C14" s="43"/>
      <c r="D14" s="41">
        <v>22159.83</v>
      </c>
      <c r="E14" s="43"/>
      <c r="F14" s="34"/>
    </row>
    <row r="15" spans="1:6" x14ac:dyDescent="0.25">
      <c r="A15" s="82" t="s">
        <v>83</v>
      </c>
      <c r="B15" s="43"/>
      <c r="C15" s="43"/>
      <c r="D15" s="41">
        <v>14555.31</v>
      </c>
      <c r="E15" s="43"/>
      <c r="F15" s="34"/>
    </row>
    <row r="16" spans="1:6" ht="30" x14ac:dyDescent="0.25">
      <c r="A16" s="82" t="s">
        <v>91</v>
      </c>
      <c r="B16" s="43"/>
      <c r="C16" s="43"/>
      <c r="D16" s="41">
        <v>1476</v>
      </c>
      <c r="E16" s="43"/>
      <c r="F16" s="34"/>
    </row>
    <row r="17" spans="1:6" ht="30" x14ac:dyDescent="0.25">
      <c r="A17" s="82" t="s">
        <v>92</v>
      </c>
      <c r="B17" s="43"/>
      <c r="C17" s="43"/>
      <c r="D17" s="41">
        <v>838.73</v>
      </c>
      <c r="E17" s="43"/>
      <c r="F17" s="34"/>
    </row>
    <row r="18" spans="1:6" ht="45" x14ac:dyDescent="0.25">
      <c r="A18" s="82" t="s">
        <v>96</v>
      </c>
      <c r="B18" s="43"/>
      <c r="C18" s="43"/>
      <c r="D18" s="41">
        <v>888.37</v>
      </c>
      <c r="E18" s="43"/>
      <c r="F18" s="34"/>
    </row>
    <row r="19" spans="1:6" ht="30" x14ac:dyDescent="0.25">
      <c r="A19" s="48" t="s">
        <v>174</v>
      </c>
      <c r="B19" s="39">
        <v>19200</v>
      </c>
      <c r="C19" s="39">
        <v>19200</v>
      </c>
      <c r="D19" s="39">
        <v>4405.34</v>
      </c>
      <c r="E19" s="39">
        <v>22.94</v>
      </c>
      <c r="F19" s="34"/>
    </row>
    <row r="20" spans="1:6" x14ac:dyDescent="0.25">
      <c r="A20" s="81" t="s">
        <v>66</v>
      </c>
      <c r="B20" s="39">
        <v>14950</v>
      </c>
      <c r="C20" s="39">
        <v>14950</v>
      </c>
      <c r="D20" s="83"/>
      <c r="E20" s="83"/>
      <c r="F20" s="34"/>
    </row>
    <row r="21" spans="1:6" x14ac:dyDescent="0.25">
      <c r="A21" s="81" t="s">
        <v>75</v>
      </c>
      <c r="B21" s="39">
        <v>4250</v>
      </c>
      <c r="C21" s="39">
        <v>4250</v>
      </c>
      <c r="D21" s="39">
        <v>4405.34</v>
      </c>
      <c r="E21" s="39">
        <v>103.66</v>
      </c>
      <c r="F21" s="34"/>
    </row>
    <row r="22" spans="1:6" x14ac:dyDescent="0.25">
      <c r="A22" s="82" t="s">
        <v>85</v>
      </c>
      <c r="B22" s="43"/>
      <c r="C22" s="43"/>
      <c r="D22" s="41">
        <v>175.75</v>
      </c>
      <c r="E22" s="43"/>
      <c r="F22" s="34"/>
    </row>
    <row r="23" spans="1:6" x14ac:dyDescent="0.25">
      <c r="A23" s="82" t="s">
        <v>94</v>
      </c>
      <c r="B23" s="43"/>
      <c r="C23" s="43"/>
      <c r="D23" s="41">
        <v>4229.59</v>
      </c>
      <c r="E23" s="43"/>
      <c r="F23" s="34"/>
    </row>
    <row r="24" spans="1:6" ht="45" x14ac:dyDescent="0.25">
      <c r="A24" s="48" t="s">
        <v>175</v>
      </c>
      <c r="B24" s="39">
        <v>20000</v>
      </c>
      <c r="C24" s="39">
        <v>20000</v>
      </c>
      <c r="D24" s="83"/>
      <c r="E24" s="83"/>
      <c r="F24" s="34"/>
    </row>
    <row r="25" spans="1:6" x14ac:dyDescent="0.25">
      <c r="A25" s="81" t="s">
        <v>75</v>
      </c>
      <c r="B25" s="39">
        <v>20000</v>
      </c>
      <c r="C25" s="39">
        <v>20000</v>
      </c>
      <c r="D25" s="83"/>
      <c r="E25" s="83"/>
      <c r="F25" s="34"/>
    </row>
    <row r="26" spans="1:6" ht="30" x14ac:dyDescent="0.25">
      <c r="A26" s="48" t="s">
        <v>176</v>
      </c>
      <c r="B26" s="39">
        <v>39000</v>
      </c>
      <c r="C26" s="39">
        <v>39000</v>
      </c>
      <c r="D26" s="39">
        <v>9033.19</v>
      </c>
      <c r="E26" s="39">
        <v>23.16</v>
      </c>
      <c r="F26" s="34"/>
    </row>
    <row r="27" spans="1:6" x14ac:dyDescent="0.25">
      <c r="A27" s="81" t="s">
        <v>66</v>
      </c>
      <c r="B27" s="39">
        <v>12000</v>
      </c>
      <c r="C27" s="39">
        <v>12000</v>
      </c>
      <c r="D27" s="83"/>
      <c r="E27" s="83"/>
      <c r="F27" s="34"/>
    </row>
    <row r="28" spans="1:6" x14ac:dyDescent="0.25">
      <c r="A28" s="81" t="s">
        <v>75</v>
      </c>
      <c r="B28" s="39">
        <v>10000</v>
      </c>
      <c r="C28" s="39">
        <v>10000</v>
      </c>
      <c r="D28" s="39">
        <v>605.20000000000005</v>
      </c>
      <c r="E28" s="39">
        <v>6.05</v>
      </c>
      <c r="F28" s="34"/>
    </row>
    <row r="29" spans="1:6" x14ac:dyDescent="0.25">
      <c r="A29" s="82" t="s">
        <v>82</v>
      </c>
      <c r="B29" s="43"/>
      <c r="C29" s="43"/>
      <c r="D29" s="41">
        <v>605.20000000000005</v>
      </c>
      <c r="E29" s="43"/>
      <c r="F29" s="34"/>
    </row>
    <row r="30" spans="1:6" ht="45" x14ac:dyDescent="0.25">
      <c r="A30" s="81" t="s">
        <v>105</v>
      </c>
      <c r="B30" s="39">
        <v>17000</v>
      </c>
      <c r="C30" s="39">
        <v>17000</v>
      </c>
      <c r="D30" s="39">
        <v>8427.99</v>
      </c>
      <c r="E30" s="39">
        <v>49.58</v>
      </c>
      <c r="F30" s="34"/>
    </row>
    <row r="31" spans="1:6" ht="30" x14ac:dyDescent="0.25">
      <c r="A31" s="82" t="s">
        <v>107</v>
      </c>
      <c r="B31" s="43"/>
      <c r="C31" s="43"/>
      <c r="D31" s="41">
        <v>8427.99</v>
      </c>
      <c r="E31" s="43"/>
      <c r="F31" s="34"/>
    </row>
    <row r="32" spans="1:6" ht="45" x14ac:dyDescent="0.25">
      <c r="A32" s="48" t="s">
        <v>177</v>
      </c>
      <c r="B32" s="39">
        <v>15000</v>
      </c>
      <c r="C32" s="39">
        <v>15000</v>
      </c>
      <c r="D32" s="83"/>
      <c r="E32" s="83"/>
      <c r="F32" s="34"/>
    </row>
    <row r="33" spans="1:6" x14ac:dyDescent="0.25">
      <c r="A33" s="81" t="s">
        <v>75</v>
      </c>
      <c r="B33" s="39">
        <v>15000</v>
      </c>
      <c r="C33" s="39">
        <v>15000</v>
      </c>
      <c r="D33" s="83"/>
      <c r="E33" s="83"/>
      <c r="F33" s="34"/>
    </row>
    <row r="34" spans="1:6" ht="45" x14ac:dyDescent="0.25">
      <c r="A34" s="48" t="s">
        <v>178</v>
      </c>
      <c r="B34" s="39">
        <v>626000</v>
      </c>
      <c r="C34" s="39">
        <v>626000</v>
      </c>
      <c r="D34" s="39">
        <v>230858.02</v>
      </c>
      <c r="E34" s="39">
        <v>36.880000000000003</v>
      </c>
      <c r="F34" s="34"/>
    </row>
    <row r="35" spans="1:6" x14ac:dyDescent="0.25">
      <c r="A35" s="81" t="s">
        <v>66</v>
      </c>
      <c r="B35" s="39">
        <v>469050</v>
      </c>
      <c r="C35" s="39">
        <v>469050</v>
      </c>
      <c r="D35" s="39">
        <v>155463.53</v>
      </c>
      <c r="E35" s="39">
        <v>33.14</v>
      </c>
      <c r="F35" s="34"/>
    </row>
    <row r="36" spans="1:6" x14ac:dyDescent="0.25">
      <c r="A36" s="82" t="s">
        <v>68</v>
      </c>
      <c r="B36" s="43"/>
      <c r="C36" s="43"/>
      <c r="D36" s="41">
        <v>9559.84</v>
      </c>
      <c r="E36" s="43"/>
      <c r="F36" s="34"/>
    </row>
    <row r="37" spans="1:6" x14ac:dyDescent="0.25">
      <c r="A37" s="82" t="s">
        <v>69</v>
      </c>
      <c r="B37" s="43"/>
      <c r="C37" s="43"/>
      <c r="D37" s="41">
        <v>18633.27</v>
      </c>
      <c r="E37" s="43"/>
      <c r="F37" s="34"/>
    </row>
    <row r="38" spans="1:6" x14ac:dyDescent="0.25">
      <c r="A38" s="82" t="s">
        <v>70</v>
      </c>
      <c r="B38" s="43"/>
      <c r="C38" s="43"/>
      <c r="D38" s="41">
        <v>40784.99</v>
      </c>
      <c r="E38" s="43"/>
      <c r="F38" s="34"/>
    </row>
    <row r="39" spans="1:6" x14ac:dyDescent="0.25">
      <c r="A39" s="82" t="s">
        <v>72</v>
      </c>
      <c r="B39" s="43"/>
      <c r="C39" s="43"/>
      <c r="D39" s="41">
        <v>27950.720000000001</v>
      </c>
      <c r="E39" s="43"/>
      <c r="F39" s="34"/>
    </row>
    <row r="40" spans="1:6" ht="30" x14ac:dyDescent="0.25">
      <c r="A40" s="82" t="s">
        <v>74</v>
      </c>
      <c r="B40" s="43"/>
      <c r="C40" s="43"/>
      <c r="D40" s="41">
        <v>58534.71</v>
      </c>
      <c r="E40" s="43"/>
      <c r="F40" s="34"/>
    </row>
    <row r="41" spans="1:6" x14ac:dyDescent="0.25">
      <c r="A41" s="81" t="s">
        <v>75</v>
      </c>
      <c r="B41" s="39">
        <v>156150</v>
      </c>
      <c r="C41" s="39">
        <v>156150</v>
      </c>
      <c r="D41" s="39">
        <v>75328.710000000006</v>
      </c>
      <c r="E41" s="39">
        <v>48.24</v>
      </c>
      <c r="F41" s="34"/>
    </row>
    <row r="42" spans="1:6" x14ac:dyDescent="0.25">
      <c r="A42" s="82" t="s">
        <v>77</v>
      </c>
      <c r="B42" s="43"/>
      <c r="C42" s="43"/>
      <c r="D42" s="41">
        <v>238.8</v>
      </c>
      <c r="E42" s="43"/>
      <c r="F42" s="34"/>
    </row>
    <row r="43" spans="1:6" ht="30" x14ac:dyDescent="0.25">
      <c r="A43" s="82" t="s">
        <v>78</v>
      </c>
      <c r="B43" s="43"/>
      <c r="C43" s="43"/>
      <c r="D43" s="41">
        <v>12261.7</v>
      </c>
      <c r="E43" s="43"/>
      <c r="F43" s="34"/>
    </row>
    <row r="44" spans="1:6" ht="30" x14ac:dyDescent="0.25">
      <c r="A44" s="82" t="s">
        <v>79</v>
      </c>
      <c r="B44" s="43"/>
      <c r="C44" s="43"/>
      <c r="D44" s="41">
        <v>75</v>
      </c>
      <c r="E44" s="43"/>
      <c r="F44" s="34"/>
    </row>
    <row r="45" spans="1:6" ht="30" x14ac:dyDescent="0.25">
      <c r="A45" s="82" t="s">
        <v>81</v>
      </c>
      <c r="B45" s="43"/>
      <c r="C45" s="43"/>
      <c r="D45" s="41">
        <v>8918.76</v>
      </c>
      <c r="E45" s="43"/>
      <c r="F45" s="34"/>
    </row>
    <row r="46" spans="1:6" x14ac:dyDescent="0.25">
      <c r="A46" s="82" t="s">
        <v>82</v>
      </c>
      <c r="B46" s="43"/>
      <c r="C46" s="43"/>
      <c r="D46" s="41">
        <v>4671.3500000000004</v>
      </c>
      <c r="E46" s="43"/>
      <c r="F46" s="34"/>
    </row>
    <row r="47" spans="1:6" x14ac:dyDescent="0.25">
      <c r="A47" s="82" t="s">
        <v>83</v>
      </c>
      <c r="B47" s="43"/>
      <c r="C47" s="43"/>
      <c r="D47" s="41">
        <v>9791.92</v>
      </c>
      <c r="E47" s="43"/>
      <c r="F47" s="34"/>
    </row>
    <row r="48" spans="1:6" ht="30" x14ac:dyDescent="0.25">
      <c r="A48" s="82" t="s">
        <v>84</v>
      </c>
      <c r="B48" s="43"/>
      <c r="C48" s="43"/>
      <c r="D48" s="41">
        <v>907</v>
      </c>
      <c r="E48" s="43"/>
      <c r="F48" s="34"/>
    </row>
    <row r="49" spans="1:6" ht="30" x14ac:dyDescent="0.25">
      <c r="A49" s="82" t="s">
        <v>87</v>
      </c>
      <c r="B49" s="43"/>
      <c r="C49" s="43"/>
      <c r="D49" s="41">
        <v>1440.81</v>
      </c>
      <c r="E49" s="43"/>
      <c r="F49" s="34"/>
    </row>
    <row r="50" spans="1:6" ht="30" x14ac:dyDescent="0.25">
      <c r="A50" s="82" t="s">
        <v>88</v>
      </c>
      <c r="B50" s="43"/>
      <c r="C50" s="43"/>
      <c r="D50" s="41">
        <v>18619.009999999998</v>
      </c>
      <c r="E50" s="43"/>
      <c r="F50" s="34"/>
    </row>
    <row r="51" spans="1:6" ht="30" x14ac:dyDescent="0.25">
      <c r="A51" s="82" t="s">
        <v>89</v>
      </c>
      <c r="B51" s="43"/>
      <c r="C51" s="43"/>
      <c r="D51" s="41">
        <v>2021.96</v>
      </c>
      <c r="E51" s="43"/>
      <c r="F51" s="34"/>
    </row>
    <row r="52" spans="1:6" x14ac:dyDescent="0.25">
      <c r="A52" s="82" t="s">
        <v>90</v>
      </c>
      <c r="B52" s="43"/>
      <c r="C52" s="43"/>
      <c r="D52" s="41">
        <v>4745.1400000000003</v>
      </c>
      <c r="E52" s="43"/>
      <c r="F52" s="34"/>
    </row>
    <row r="53" spans="1:6" ht="30" x14ac:dyDescent="0.25">
      <c r="A53" s="82" t="s">
        <v>91</v>
      </c>
      <c r="B53" s="43"/>
      <c r="C53" s="43"/>
      <c r="D53" s="41">
        <v>3067.09</v>
      </c>
      <c r="E53" s="43"/>
      <c r="F53" s="34"/>
    </row>
    <row r="54" spans="1:6" ht="30" x14ac:dyDescent="0.25">
      <c r="A54" s="82" t="s">
        <v>92</v>
      </c>
      <c r="B54" s="43"/>
      <c r="C54" s="43"/>
      <c r="D54" s="41">
        <v>76.16</v>
      </c>
      <c r="E54" s="43"/>
      <c r="F54" s="34"/>
    </row>
    <row r="55" spans="1:6" x14ac:dyDescent="0.25">
      <c r="A55" s="82" t="s">
        <v>93</v>
      </c>
      <c r="B55" s="43"/>
      <c r="C55" s="43"/>
      <c r="D55" s="41">
        <v>3571.8</v>
      </c>
      <c r="E55" s="43"/>
      <c r="F55" s="34"/>
    </row>
    <row r="56" spans="1:6" x14ac:dyDescent="0.25">
      <c r="A56" s="82" t="s">
        <v>97</v>
      </c>
      <c r="B56" s="43"/>
      <c r="C56" s="43"/>
      <c r="D56" s="41">
        <v>3011.23</v>
      </c>
      <c r="E56" s="43"/>
      <c r="F56" s="34"/>
    </row>
    <row r="57" spans="1:6" x14ac:dyDescent="0.25">
      <c r="A57" s="82" t="s">
        <v>99</v>
      </c>
      <c r="B57" s="43"/>
      <c r="C57" s="43"/>
      <c r="D57" s="41">
        <v>1910.98</v>
      </c>
      <c r="E57" s="43"/>
      <c r="F57" s="34"/>
    </row>
    <row r="58" spans="1:6" x14ac:dyDescent="0.25">
      <c r="A58" s="81" t="s">
        <v>101</v>
      </c>
      <c r="B58" s="39">
        <v>800</v>
      </c>
      <c r="C58" s="39">
        <v>800</v>
      </c>
      <c r="D58" s="39">
        <v>65.78</v>
      </c>
      <c r="E58" s="39">
        <v>8.2200000000000006</v>
      </c>
      <c r="F58" s="34"/>
    </row>
    <row r="59" spans="1:6" ht="30" x14ac:dyDescent="0.25">
      <c r="A59" s="82" t="s">
        <v>103</v>
      </c>
      <c r="B59" s="43"/>
      <c r="C59" s="43"/>
      <c r="D59" s="41">
        <v>65.56</v>
      </c>
      <c r="E59" s="43"/>
      <c r="F59" s="34"/>
    </row>
    <row r="60" spans="1:6" x14ac:dyDescent="0.25">
      <c r="A60" s="82" t="s">
        <v>104</v>
      </c>
      <c r="B60" s="43"/>
      <c r="C60" s="43"/>
      <c r="D60" s="41">
        <v>0.22</v>
      </c>
      <c r="E60" s="43"/>
      <c r="F60" s="34"/>
    </row>
    <row r="61" spans="1:6" ht="30" x14ac:dyDescent="0.25">
      <c r="A61" s="48" t="s">
        <v>179</v>
      </c>
      <c r="B61" s="83"/>
      <c r="C61" s="83"/>
      <c r="D61" s="39">
        <v>115</v>
      </c>
      <c r="E61" s="83"/>
      <c r="F61" s="34"/>
    </row>
    <row r="62" spans="1:6" x14ac:dyDescent="0.25">
      <c r="A62" s="81" t="s">
        <v>75</v>
      </c>
      <c r="B62" s="83"/>
      <c r="C62" s="83"/>
      <c r="D62" s="39">
        <v>115</v>
      </c>
      <c r="E62" s="83"/>
      <c r="F62" s="34"/>
    </row>
    <row r="63" spans="1:6" x14ac:dyDescent="0.25">
      <c r="A63" s="82" t="s">
        <v>85</v>
      </c>
      <c r="B63" s="43"/>
      <c r="C63" s="43"/>
      <c r="D63" s="41">
        <v>115</v>
      </c>
      <c r="E63" s="43"/>
      <c r="F63" s="34"/>
    </row>
    <row r="64" spans="1:6" ht="30" x14ac:dyDescent="0.25">
      <c r="A64" s="79" t="s">
        <v>180</v>
      </c>
      <c r="B64" s="80">
        <v>1588408.77</v>
      </c>
      <c r="C64" s="80">
        <v>1588408.77</v>
      </c>
      <c r="D64" s="80">
        <v>1562.2</v>
      </c>
      <c r="E64" s="80">
        <v>0.1</v>
      </c>
      <c r="F64" s="34"/>
    </row>
    <row r="65" spans="1:6" ht="30" x14ac:dyDescent="0.25">
      <c r="A65" s="84" t="s">
        <v>181</v>
      </c>
      <c r="B65" s="85">
        <v>28000</v>
      </c>
      <c r="C65" s="85">
        <v>28000</v>
      </c>
      <c r="D65" s="85">
        <v>1562.2</v>
      </c>
      <c r="E65" s="85">
        <v>5.58</v>
      </c>
      <c r="F65" s="34"/>
    </row>
    <row r="66" spans="1:6" x14ac:dyDescent="0.25">
      <c r="A66" s="48" t="s">
        <v>173</v>
      </c>
      <c r="B66" s="39">
        <v>26000</v>
      </c>
      <c r="C66" s="39">
        <v>26000</v>
      </c>
      <c r="D66" s="83"/>
      <c r="E66" s="83"/>
      <c r="F66" s="34"/>
    </row>
    <row r="67" spans="1:6" ht="30" x14ac:dyDescent="0.25">
      <c r="A67" s="81" t="s">
        <v>110</v>
      </c>
      <c r="B67" s="39">
        <v>26000</v>
      </c>
      <c r="C67" s="39">
        <v>26000</v>
      </c>
      <c r="D67" s="83"/>
      <c r="E67" s="83"/>
      <c r="F67" s="34"/>
    </row>
    <row r="68" spans="1:6" ht="30" x14ac:dyDescent="0.25">
      <c r="A68" s="48" t="s">
        <v>174</v>
      </c>
      <c r="B68" s="39">
        <v>2000</v>
      </c>
      <c r="C68" s="39">
        <v>2000</v>
      </c>
      <c r="D68" s="39">
        <v>1562.2</v>
      </c>
      <c r="E68" s="39">
        <v>78.11</v>
      </c>
      <c r="F68" s="34"/>
    </row>
    <row r="69" spans="1:6" ht="30" x14ac:dyDescent="0.25">
      <c r="A69" s="81" t="s">
        <v>110</v>
      </c>
      <c r="B69" s="39">
        <v>2000</v>
      </c>
      <c r="C69" s="39">
        <v>2000</v>
      </c>
      <c r="D69" s="39">
        <v>1562.2</v>
      </c>
      <c r="E69" s="39">
        <v>78.11</v>
      </c>
      <c r="F69" s="34"/>
    </row>
    <row r="70" spans="1:6" x14ac:dyDescent="0.25">
      <c r="A70" s="82" t="s">
        <v>112</v>
      </c>
      <c r="B70" s="43"/>
      <c r="C70" s="43"/>
      <c r="D70" s="41">
        <v>1562.2</v>
      </c>
      <c r="E70" s="43"/>
      <c r="F70" s="34"/>
    </row>
    <row r="71" spans="1:6" ht="30" x14ac:dyDescent="0.25">
      <c r="A71" s="84" t="s">
        <v>182</v>
      </c>
      <c r="B71" s="85">
        <v>1560408.77</v>
      </c>
      <c r="C71" s="85">
        <v>1560408.77</v>
      </c>
      <c r="D71" s="86"/>
      <c r="E71" s="86"/>
      <c r="F71" s="87"/>
    </row>
    <row r="72" spans="1:6" ht="60" x14ac:dyDescent="0.25">
      <c r="A72" s="48" t="s">
        <v>183</v>
      </c>
      <c r="B72" s="39">
        <v>1560408.77</v>
      </c>
      <c r="C72" s="39">
        <v>1560408.77</v>
      </c>
      <c r="D72" s="83"/>
      <c r="E72" s="83"/>
      <c r="F72" s="34"/>
    </row>
    <row r="73" spans="1:6" ht="30" x14ac:dyDescent="0.25">
      <c r="A73" s="81" t="s">
        <v>109</v>
      </c>
      <c r="B73" s="39">
        <v>1560408.77</v>
      </c>
      <c r="C73" s="39">
        <v>1560408.77</v>
      </c>
      <c r="D73" s="83"/>
      <c r="E73" s="83"/>
      <c r="F73" s="34"/>
    </row>
    <row r="74" spans="1:6" x14ac:dyDescent="0.25">
      <c r="A74" s="34"/>
      <c r="B74" s="34"/>
      <c r="C74" s="34"/>
      <c r="D74" s="34"/>
      <c r="E74" s="34"/>
      <c r="F74" s="34"/>
    </row>
  </sheetData>
  <mergeCells count="2">
    <mergeCell ref="A1:E1"/>
    <mergeCell ref="A2:E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Opći dio-ekon.klasif.</vt:lpstr>
      <vt:lpstr>Opći dio-izvori</vt:lpstr>
      <vt:lpstr>Opći dio-funkc.klasif.</vt:lpstr>
      <vt:lpstr>Račun financiranja-ekon.klasif.</vt:lpstr>
      <vt:lpstr>Račun financiranja-izvori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Centar Fortica</cp:lastModifiedBy>
  <cp:lastPrinted>2023-08-04T07:16:04Z</cp:lastPrinted>
  <dcterms:created xsi:type="dcterms:W3CDTF">2023-07-24T09:45:58Z</dcterms:created>
  <dcterms:modified xsi:type="dcterms:W3CDTF">2026-07-30T12:38:38Z</dcterms:modified>
</cp:coreProperties>
</file>