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GODIŠNJI IZVJEŠTAJ O IZVRŠENJU FINANCIJSKOG PLANA ZA 2025.GODINU\"/>
    </mc:Choice>
  </mc:AlternateContent>
  <xr:revisionPtr revIDLastSave="0" documentId="13_ncr:1_{B06DF417-1381-44AC-A83E-57F0F6E2B5A8}" xr6:coauthVersionLast="47" xr6:coauthVersionMax="47" xr10:uidLastSave="{00000000-0000-0000-0000-000000000000}"/>
  <bookViews>
    <workbookView xWindow="-120" yWindow="-120" windowWidth="29040" windowHeight="15840" xr2:uid="{7C0CD460-AFEF-4747-8C69-31E344434DC3}"/>
  </bookViews>
  <sheets>
    <sheet name="Sažetak" sheetId="1" r:id="rId1"/>
    <sheet name="Opći dio-ekon.klasif." sheetId="2" r:id="rId2"/>
    <sheet name="Opći dio-izvori" sheetId="3" r:id="rId3"/>
    <sheet name="Opći dio-funkc.klasif." sheetId="4" r:id="rId4"/>
    <sheet name="Račun financiranja-izvori" sheetId="5" r:id="rId5"/>
    <sheet name="Račun financiranja-ekon.klasif." sheetId="6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H15" i="1"/>
  <c r="H12" i="1"/>
  <c r="H18" i="1" l="1"/>
  <c r="G15" i="1"/>
  <c r="G12" i="1"/>
  <c r="G18" i="1" l="1"/>
  <c r="I12" i="1"/>
  <c r="K26" i="1" l="1"/>
  <c r="K17" i="1"/>
  <c r="K16" i="1"/>
  <c r="K13" i="1"/>
  <c r="J17" i="1"/>
  <c r="J16" i="1"/>
  <c r="J13" i="1"/>
  <c r="I15" i="1" l="1"/>
  <c r="F15" i="1"/>
  <c r="J12" i="1" l="1"/>
  <c r="K12" i="1"/>
  <c r="F18" i="1"/>
  <c r="F28" i="1" s="1"/>
  <c r="J15" i="1"/>
  <c r="K15" i="1"/>
  <c r="I18" i="1"/>
  <c r="I28" i="1" s="1"/>
</calcChain>
</file>

<file path=xl/sharedStrings.xml><?xml version="1.0" encoding="utf-8"?>
<sst xmlns="http://schemas.openxmlformats.org/spreadsheetml/2006/main" count="364" uniqueCount="220">
  <si>
    <t>I. OPĆI DIO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</si>
  <si>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</si>
  <si>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</si>
  <si>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</si>
  <si>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</si>
  <si>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</si>
  <si>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</si>
  <si>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</si>
  <si>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PRIMICI OD FINANCIJSKE IMOVINE I ZADUŽIVANJA</t>
  </si>
  <si>
    <t>IZDACI ZA FINANCIJSKU IMOVINU I OTPLATE ZAJMOVA</t>
  </si>
  <si>
    <t>B. RAČUN ZADUŽIVANJA/FINANCIRANJA</t>
  </si>
  <si>
    <t>NETO ZADUŽIVANJE/FINANCIRANJE</t>
  </si>
  <si>
    <t>-</t>
  </si>
  <si>
    <t>Temeljem odredbi članka 86. stavak 1. Zakona o proračunu (Narodne novine broj 144/21) i odredbi članka 23. točka 7. Statuta Centra za rehabilitaciju</t>
  </si>
  <si>
    <t>VIŠAK/MANJAK + RASP.SRED.IZ PRETH.GODINA</t>
  </si>
  <si>
    <t>RASPOLOŽIVA SREDSTVA IZ PRETH. GODINA</t>
  </si>
  <si>
    <t>A. RAČUNA PRIHODA I RASHODA                                                                                                                                                                          u EUR</t>
  </si>
  <si>
    <t>Tekući plan 2025.</t>
  </si>
  <si>
    <t>Indeks izvršenja 2025./Izvršenje 2024.</t>
  </si>
  <si>
    <t>Indeks izvršenja 2025./Tekući plan 2025.</t>
  </si>
  <si>
    <t>Izvorni plan 2025.</t>
  </si>
  <si>
    <t>C. RASPOLOŽIVA SREDSTVA IZ PRETHODNIH GODINA (MANJAK/VIŠAK PRIHODA)</t>
  </si>
  <si>
    <t>"Fortica" Kraljevica Upravno vijeće usvaja</t>
  </si>
  <si>
    <t>GODIŠNJI IZVJEŠTAJ O IZVRŠENJU FINANCIJSKOG PLANA ZA 2025.GODINU</t>
  </si>
  <si>
    <t>Financijski plan Centra za rehabilitaciju "Fortica" Kraljevica za 2025.godinu ostvaren je kako slijedi:</t>
  </si>
  <si>
    <t>Kraljevica, 19.03.2026.</t>
  </si>
  <si>
    <t>Izvršenje prihoda i rashoda po ekonomskoj klasifikaciji i izvorima financiranja u Računu prihoda i rashoda za 2025. godinu, te izvršenje</t>
  </si>
  <si>
    <t>rashoda u Posebnom dijelu Proračuna iskazano  prema programskoj klasifikaciji sastavni je dio godišnjeg izvještaja.</t>
  </si>
  <si>
    <t>Izvršenje         1.-12.2024.</t>
  </si>
  <si>
    <t>Izvršenje            1.-12.2025.</t>
  </si>
  <si>
    <t>CENTAR ZA REHABILITACIJU "FORTICA" KRALJEVICA</t>
  </si>
  <si>
    <t>IZVJEŠTAJ O IZVRŠENJU FINANCIJSKOG PLANA ZA RAZDOBLJE 01.01.-31.12.2025. GODINE -opći dio</t>
  </si>
  <si>
    <t>RAČUN PRIHODA I RASHODA</t>
  </si>
  <si>
    <t>Izvještaj o prihodima i rashodima prema ekonomskoj klasifikaciji</t>
  </si>
  <si>
    <t>Oznaka</t>
  </si>
  <si>
    <t>Ostvarenje/Izvršenje     1.-12.2024. (2.)</t>
  </si>
  <si>
    <t>Izvorni plan 2025 (3.)</t>
  </si>
  <si>
    <t>Tekući plan 2025. (4.)</t>
  </si>
  <si>
    <t>Ostvarenje/   Izvršenje      1.-12.2025. (5.)</t>
  </si>
  <si>
    <t>Indeks     5/2*100 (6.)</t>
  </si>
  <si>
    <t>Indeks 5/4*100  (7.)</t>
  </si>
  <si>
    <t>A. RAČUN PRIHODA I RASHODA</t>
  </si>
  <si>
    <t>6 Prihodi poslovanja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</si>
  <si>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</si>
  <si>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</si>
  <si>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</si>
  <si>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</si>
  <si>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64 Prihodi od imovine</t>
  </si>
  <si>
    <t>641 Prihodi od financijske imovine</t>
  </si>
  <si>
    <t>6413 Kamate na oročena sredstva i depozite po viđenju</t>
  </si>
  <si>
    <t>6414 Prihodi od zateznih kamata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</si>
  <si>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</si>
  <si>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</si>
  <si>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</si>
  <si>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</si>
  <si>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</si>
  <si>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</si>
  <si>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663 cije od pravnih i fizičkih osoba izvan općeg proračuna te povrat donacija i kapitalnih pomoći po protestiranim jamstvima</t>
  </si>
  <si>
    <t>6631 Tekuće donacije</t>
  </si>
  <si>
    <t>6632 Kapitalne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</si>
  <si>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</si>
  <si>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</si>
  <si>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</si>
  <si>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</si>
  <si>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68 Kazne, upravne mjere i ostali prihodi</t>
  </si>
  <si>
    <t>683 Ostali prihodi</t>
  </si>
  <si>
    <t>6831 Ostali prihodi</t>
  </si>
  <si>
    <t>7 Prihodi od prodaje nefinancijske imovine</t>
  </si>
  <si>
    <t>71 Prihodi od prodaje neproizvedene dugotrajne imovine</t>
  </si>
  <si>
    <t>711 Prihodi od prodaje materijalne imovine - prirodnih bogatstava</t>
  </si>
  <si>
    <t>7111 Zemljište</t>
  </si>
  <si>
    <t>72 Prihodi od prodaje proizvedene dugotrajne imovine</t>
  </si>
  <si>
    <t>721 Prihodi od prodaje građevinskih objekata</t>
  </si>
  <si>
    <t>7212 Poslovni objekti</t>
  </si>
  <si>
    <t>723 Prihodi od prodaje prijevoznih sredstava</t>
  </si>
  <si>
    <t>7231 Prijevozna sredstva u cestovnom prometu</t>
  </si>
  <si>
    <t>SVEUKUPNO PRIHODI</t>
  </si>
  <si>
    <t>3 Rashodi poslovanja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</si>
  <si>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</si>
  <si>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</si>
  <si>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</si>
  <si>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</si>
  <si>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</si>
  <si>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</si>
  <si>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</si>
  <si>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</si>
  <si>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</si>
  <si>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</si>
  <si>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</si>
  <si>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</si>
  <si>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</si>
  <si>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</si>
  <si>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</si>
  <si>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</si>
  <si>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</si>
  <si>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</si>
  <si>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</si>
  <si>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</si>
  <si>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</si>
  <si>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</si>
  <si>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</si>
  <si>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interneta,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</si>
  <si>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</si>
  <si>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</si>
  <si>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</si>
  <si>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</si>
  <si>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</si>
  <si>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</si>
  <si>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</si>
  <si>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</si>
  <si>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</si>
  <si>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</si>
  <si>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</si>
  <si>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</si>
  <si>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3295 Pristojbe i naknade</t>
  </si>
  <si>
    <t>3296 Troškovi sudskih postupaka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</si>
  <si>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</si>
  <si>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</si>
  <si>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</si>
  <si>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</si>
  <si>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</si>
  <si>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</si>
  <si>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</si>
  <si>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</si>
  <si>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</si>
  <si>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</si>
  <si>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</si>
  <si>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</si>
  <si>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4222 Komunikacijska oprema</t>
  </si>
  <si>
    <t>4224 Medicinska i laboratorijska oprema</t>
  </si>
  <si>
    <t>4227 Uređaji, strojevi i oprema za ostale namjene</t>
  </si>
  <si>
    <t>45 Rashodi za dodatna ulaganja na nefinancijskoj imovini</t>
  </si>
  <si>
    <t>SVEUKUPNO RASHODI</t>
  </si>
  <si>
    <t>IZVJEŠTAJ O IZVRŠENJU FINANCIJSKOG PLANA ZA RAZDOBLJE 01.01.-31.12.2025. GODINE - opći dio</t>
  </si>
  <si>
    <t>Izvještaj o prihodima i rashodima prema izvorima financiranja</t>
  </si>
  <si>
    <t>Ostvarenje/Izvršenje 1.-12.2024. (2.)</t>
  </si>
  <si>
    <t>Ostvarenje/Izvršenje 1.-12.2025. (5.)</t>
  </si>
  <si>
    <t>Indeks 5/2*100 (6.)</t>
  </si>
  <si>
    <t>Indeks 5/4*100 (7.)</t>
  </si>
  <si>
    <t>Izvor: 1 OPĆI PRIHODI I PRIMICI</t>
  </si>
  <si>
    <t>Izvor: 11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</si>
  <si>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</si>
  <si>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</si>
  <si>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</si>
  <si>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</si>
  <si>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5 POMOĆI</t>
  </si>
  <si>
    <t>Izvor: 52 Pomoći - proračunski korisnici</t>
  </si>
  <si>
    <t>Izvor: 6 DONACIJE</t>
  </si>
  <si>
    <t>Izvor: 62 Donacije - proračunski korisnici</t>
  </si>
  <si>
    <t>Izvor: 7 PRIHODI OD PRODAJE ILI ZAMJENE NEFINANCIJSKE IMOVINE I NAKNADE S NASLOVA OSIGURANJA</t>
  </si>
  <si>
    <t>Izvor: 73 Prihodi od prodaje ili zamjene nefin. imov. i naknade štete s nalova osiguranja - prorač. korisnici</t>
  </si>
  <si>
    <t>Izvor: 58 Prenesena sredstva - pomoći</t>
  </si>
  <si>
    <t>Izvor: 68 Prenesena sredstva - donacije</t>
  </si>
  <si>
    <t>Izvor: 78 Prenesena sredstva - prihodi od prodaje ili zamjene nefinancijske imovine i naknade s naslova osiguranja</t>
  </si>
  <si>
    <t>Izvještaj o rashodima prema funkcijskoj klasifikaciji</t>
  </si>
  <si>
    <t>Ostvarenje/Izvršenje             1.-12.2024. (2.)</t>
  </si>
  <si>
    <t>Ostvarenje/Izvršenje                      1.-12.2025. (5.)</t>
  </si>
  <si>
    <t>Funk. klas: 10 SOCIJALNA ZAŠTITA</t>
  </si>
  <si>
    <t>Funk. klas: 101 Bolest i invalidnost</t>
  </si>
  <si>
    <t>Funk. klas: 109 Aktivnosti socijalne zaštite koje nisu drugdje svrstane</t>
  </si>
  <si>
    <t>Indeks   5/4*100 (7.)</t>
  </si>
  <si>
    <t>IZVJEŠTAJ O IZVRŠENJU FINANCIJSKOG PLANA ZA RAZDOBLJE 01.01.-31.12.2025.GODINE-opći dio</t>
  </si>
  <si>
    <t>RAČUN FINANCIRANJA</t>
  </si>
  <si>
    <t>Izvještaj računa financiranja prema izvorima financiranja</t>
  </si>
  <si>
    <t>BROJČANA OZNAKA I NAZIV</t>
  </si>
  <si>
    <t xml:space="preserve">OSTVARENJE/IZVRŠENJE 
1.-12.2024. </t>
  </si>
  <si>
    <t>IZVORNI PLAN 2025.</t>
  </si>
  <si>
    <t>TEKUĆI PLAN 2025.</t>
  </si>
  <si>
    <t xml:space="preserve">OSTVARENJE/IZVRŠENJE 
1.-12.2025. </t>
  </si>
  <si>
    <t>INDEKS</t>
  </si>
  <si>
    <t>6=5/2*100</t>
  </si>
  <si>
    <t>7=5/4*100</t>
  </si>
  <si>
    <t>UKUPNO PRIMICI</t>
  </si>
  <si>
    <t>1 Opći prihodi i primici</t>
  </si>
  <si>
    <t>11 Opći prihodi i primici</t>
  </si>
  <si>
    <t>3 Vlastiti prihodi</t>
  </si>
  <si>
    <t>31 Vlastiti prihodi</t>
  </si>
  <si>
    <t xml:space="preserve">UKUPNO IZDACI </t>
  </si>
  <si>
    <t>R</t>
  </si>
  <si>
    <t>IZVJEŠTAJ O IZVRŠENJU FINANCIJSKOG PLANA ZA RAZDOBLJE 01.01.-31.12.2025.-opći dio</t>
  </si>
  <si>
    <t xml:space="preserve"> RAČUN FINANCIRANJA</t>
  </si>
  <si>
    <t>Izvještaj računa financiranja prema ekonomskoj klasifikaciji</t>
  </si>
  <si>
    <t xml:space="preserve">OSTVARENJE/ IZVRŠENJE 
1.-12.2024. </t>
  </si>
  <si>
    <t xml:space="preserve">OSTVARENJE/ IZVRŠENJE 
1.-12.2025. 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</si>
  <si>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</si>
  <si>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</si>
  <si>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</si>
  <si>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</si>
  <si>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</si>
  <si>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</si>
  <si>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</si>
  <si>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</si>
  <si>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>IZVJEŠTAJ O IZVRŠENJU FINANCIJSKOG PLANA ZA RAZDOBLJE 01.01.-31.12.2025. GODINE - posebni dio</t>
  </si>
  <si>
    <t>Izvorni plan 2025. (1.)</t>
  </si>
  <si>
    <t>Tekući plan 2025. (2.)</t>
  </si>
  <si>
    <t>Ostvarenje/Izvršenje           1.-12.2025. (3.)</t>
  </si>
  <si>
    <t>Indeks (3./2.)</t>
  </si>
  <si>
    <t>SVEUKUPNO</t>
  </si>
  <si>
    <t>42240 CENTAR ZA REHABILITACIJU FORTICA KRALJEVICA</t>
  </si>
  <si>
    <t>Izvor: 111 Porezni i ostali prihodi</t>
  </si>
  <si>
    <t>Izvor: 321 Vlastiti prihodi - proračunski korisnici</t>
  </si>
  <si>
    <t>Izvor: 321201 Vlastiti prihodi - ustanove socijalne skrbi</t>
  </si>
  <si>
    <t>Izvor: 431 Prihodi za posebne namjene - proračunski korisnici</t>
  </si>
  <si>
    <t>Izvor: 431201 Prihodi za posebne namjene - ustanove socijalne skrbi</t>
  </si>
  <si>
    <t>Izvor: 521 Pomoći - proračunski korisnici</t>
  </si>
  <si>
    <t>Izvor: 521201 Pomoći - ustanove socijalne skrbi</t>
  </si>
  <si>
    <t>Izvor: 582 Prenesena sredstva - pomoći - proračunski korisnici</t>
  </si>
  <si>
    <t>Izvor: 5821201 Prenesena sredstva - pomoći - ustanove socijalne skrbi</t>
  </si>
  <si>
    <t>Izvor: 621 Donacije - proračunski korisnici</t>
  </si>
  <si>
    <t>Izvor: 621201 Donacije - ustanove socijalne skrbi</t>
  </si>
  <si>
    <t>Izvor: 682 Prenesena sredstva - donacije - proračunski korisnici</t>
  </si>
  <si>
    <t>Izvor: 6821201 Prenesena sredstva - donacije - ustanove socijalne skrbi</t>
  </si>
  <si>
    <t>Izvor: 731 Prihodi od prodaje ili zamjene nefin. imov. i naknade štete s naslova osiguranja - prorač. korisnici</t>
  </si>
  <si>
    <t>Izvor: 731201 Prihodi od prodaje ili zamjene nefin. imov. i naknade štete s naslova osiguranja - ustanove socijalne skrbi</t>
  </si>
  <si>
    <t>Izvor: 782 Prenesena sredstva - Prihodi od prodaje ili zamjene nefinancijske imovine i naknade štete s naslova osiguranja</t>
  </si>
  <si>
    <t>Izvor: 7821201 Prenesena sredstva - Prihodi od nefin. imovine - ustanove socijalne skrbi</t>
  </si>
  <si>
    <t>Program: 1012 Socijalna skrb</t>
  </si>
  <si>
    <t>A 101205 Administracija i upravljanje</t>
  </si>
  <si>
    <t>Program: 1013 Unaprjeđenje socijalne skrbi</t>
  </si>
  <si>
    <t>K 101313 Zanavljanje opreme, uređaja i prijevoznih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</si>
</sst>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i/>
      <sz val="1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1" xfId="0" quotePrefix="1" applyFont="1" applyBorder="1" applyAlignment="1">
      <alignment horizontal="left" wrapText="1"/>
    </xf>
    <xf numFmtId="0" fontId="4" fillId="0" borderId="2" xfId="0" quotePrefix="1" applyFont="1" applyBorder="1" applyAlignment="1">
      <alignment horizontal="left" wrapText="1"/>
    </xf>
    <xf numFmtId="0" fontId="4" fillId="0" borderId="2" xfId="0" quotePrefix="1" applyFont="1" applyBorder="1" applyAlignment="1">
      <alignment horizontal="center" wrapText="1"/>
    </xf>
    <xf numFmtId="0" fontId="4" fillId="0" borderId="2" xfId="0" quotePrefix="1" applyFont="1" applyBorder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4" fontId="4" fillId="0" borderId="3" xfId="0" applyNumberFormat="1" applyFont="1" applyBorder="1" applyAlignment="1">
      <alignment horizontal="right" wrapText="1"/>
    </xf>
    <xf numFmtId="10" fontId="4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10" fontId="5" fillId="0" borderId="3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horizontal="left" vertical="center" wrapText="1"/>
    </xf>
    <xf numFmtId="4" fontId="5" fillId="0" borderId="3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quotePrefix="1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right"/>
    </xf>
    <xf numFmtId="4" fontId="4" fillId="0" borderId="1" xfId="0" quotePrefix="1" applyNumberFormat="1" applyFont="1" applyBorder="1" applyAlignment="1">
      <alignment horizontal="right"/>
    </xf>
    <xf numFmtId="10" fontId="4" fillId="0" borderId="1" xfId="0" quotePrefix="1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4" fillId="0" borderId="0" xfId="0" quotePrefix="1" applyNumberFormat="1" applyFont="1" applyAlignment="1">
      <alignment horizontal="right"/>
    </xf>
    <xf numFmtId="4" fontId="4" fillId="0" borderId="0" xfId="0" applyNumberFormat="1" applyFont="1" applyAlignment="1">
      <alignment horizontal="right" wrapText="1"/>
    </xf>
    <xf numFmtId="4" fontId="4" fillId="0" borderId="3" xfId="0" quotePrefix="1" applyNumberFormat="1" applyFont="1" applyBorder="1" applyAlignment="1">
      <alignment horizontal="right"/>
    </xf>
    <xf numFmtId="10" fontId="4" fillId="0" borderId="3" xfId="0" quotePrefix="1" applyNumberFormat="1" applyFont="1" applyBorder="1" applyAlignment="1">
      <alignment horizontal="right"/>
    </xf>
    <xf numFmtId="0" fontId="4" fillId="0" borderId="3" xfId="0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6" fillId="0" borderId="5" xfId="0" applyFont="1" applyBorder="1" applyAlignment="1">
      <alignment horizontal="center" vertical="center" wrapText="1" indent="1"/>
    </xf>
    <xf numFmtId="0" fontId="6" fillId="3" borderId="6" xfId="0" applyFont="1" applyFill="1" applyBorder="1" applyAlignment="1">
      <alignment horizontal="left" wrapText="1" indent="1"/>
    </xf>
    <xf numFmtId="0" fontId="6" fillId="4" borderId="6" xfId="0" applyFont="1" applyFill="1" applyBorder="1" applyAlignment="1">
      <alignment horizontal="left" wrapText="1" indent="1"/>
    </xf>
    <xf numFmtId="0" fontId="7" fillId="4" borderId="6" xfId="0" applyFont="1" applyFill="1" applyBorder="1" applyAlignment="1">
      <alignment horizontal="left" wrapText="1" indent="1"/>
    </xf>
    <xf numFmtId="0" fontId="7" fillId="4" borderId="6" xfId="0" applyFont="1" applyFill="1" applyBorder="1" applyAlignment="1">
      <alignment horizontal="left" wrapText="1" indent="4"/>
    </xf>
    <xf numFmtId="0" fontId="7" fillId="4" borderId="6" xfId="0" applyFont="1" applyFill="1" applyBorder="1" applyAlignment="1">
      <alignment horizontal="left" wrapText="1" indent="2"/>
    </xf>
    <xf numFmtId="4" fontId="6" fillId="4" borderId="6" xfId="0" applyNumberFormat="1" applyFont="1" applyFill="1" applyBorder="1" applyAlignment="1">
      <alignment horizontal="right" wrapText="1" indent="1"/>
    </xf>
    <xf numFmtId="4" fontId="7" fillId="4" borderId="6" xfId="0" applyNumberFormat="1" applyFont="1" applyFill="1" applyBorder="1" applyAlignment="1">
      <alignment horizontal="right" wrapText="1" indent="1"/>
    </xf>
    <xf numFmtId="4" fontId="7" fillId="4" borderId="6" xfId="0" applyNumberFormat="1" applyFont="1" applyFill="1" applyBorder="1" applyAlignment="1">
      <alignment horizontal="left" wrapText="1" indent="1"/>
    </xf>
    <xf numFmtId="4" fontId="6" fillId="3" borderId="6" xfId="0" applyNumberFormat="1" applyFont="1" applyFill="1" applyBorder="1" applyAlignment="1">
      <alignment horizontal="right" wrapText="1" indent="1"/>
    </xf>
    <xf numFmtId="4" fontId="6" fillId="4" borderId="6" xfId="0" applyNumberFormat="1" applyFont="1" applyFill="1" applyBorder="1" applyAlignment="1">
      <alignment horizontal="left" wrapText="1" indent="1"/>
    </xf>
    <xf numFmtId="0" fontId="7" fillId="3" borderId="6" xfId="0" applyFont="1" applyFill="1" applyBorder="1" applyAlignment="1">
      <alignment horizontal="left" wrapText="1" indent="1"/>
    </xf>
    <xf numFmtId="4" fontId="7" fillId="3" borderId="6" xfId="0" applyNumberFormat="1" applyFont="1" applyFill="1" applyBorder="1" applyAlignment="1">
      <alignment horizontal="right" wrapText="1" indent="1"/>
    </xf>
    <xf numFmtId="4" fontId="6" fillId="3" borderId="6" xfId="0" applyNumberFormat="1" applyFont="1" applyFill="1" applyBorder="1" applyAlignment="1">
      <alignment horizontal="left" wrapText="1" indent="1"/>
    </xf>
    <xf numFmtId="4" fontId="7" fillId="3" borderId="6" xfId="0" applyNumberFormat="1" applyFont="1" applyFill="1" applyBorder="1" applyAlignment="1">
      <alignment horizontal="left" wrapText="1" indent="1"/>
    </xf>
    <xf numFmtId="0" fontId="7" fillId="4" borderId="6" xfId="0" applyFont="1" applyFill="1" applyBorder="1" applyAlignment="1">
      <alignment horizontal="left" wrapText="1" indent="3"/>
    </xf>
    <xf numFmtId="0" fontId="6" fillId="4" borderId="6" xfId="0" applyFont="1" applyFill="1" applyBorder="1" applyAlignment="1">
      <alignment horizontal="left" wrapText="1" indent="3"/>
    </xf>
    <xf numFmtId="0" fontId="6" fillId="4" borderId="6" xfId="0" applyFont="1" applyFill="1" applyBorder="1" applyAlignment="1">
      <alignment horizontal="right" wrapText="1" indent="1"/>
    </xf>
    <xf numFmtId="0" fontId="7" fillId="4" borderId="6" xfId="0" applyFont="1" applyFill="1" applyBorder="1" applyAlignment="1">
      <alignment horizontal="right" wrapText="1" indent="1"/>
    </xf>
    <xf numFmtId="0" fontId="6" fillId="3" borderId="6" xfId="0" applyFont="1" applyFill="1" applyBorder="1" applyAlignment="1">
      <alignment horizontal="right" wrapText="1" indent="1"/>
    </xf>
    <xf numFmtId="0" fontId="7" fillId="3" borderId="6" xfId="0" applyFont="1" applyFill="1" applyBorder="1" applyAlignment="1">
      <alignment horizontal="right" wrapText="1" indent="1"/>
    </xf>
    <xf numFmtId="0" fontId="8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/>
    </xf>
    <xf numFmtId="4" fontId="1" fillId="2" borderId="3" xfId="0" applyNumberFormat="1" applyFont="1" applyFill="1" applyBorder="1" applyAlignment="1">
      <alignment horizontal="right" wrapText="1"/>
    </xf>
    <xf numFmtId="4" fontId="0" fillId="0" borderId="3" xfId="0" applyNumberFormat="1" applyBorder="1"/>
    <xf numFmtId="0" fontId="9" fillId="2" borderId="3" xfId="0" quotePrefix="1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 wrapText="1" indent="1"/>
    </xf>
    <xf numFmtId="0" fontId="5" fillId="2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right"/>
    </xf>
    <xf numFmtId="2" fontId="0" fillId="0" borderId="3" xfId="0" applyNumberFormat="1" applyBorder="1"/>
    <xf numFmtId="0" fontId="5" fillId="2" borderId="3" xfId="0" quotePrefix="1" applyFont="1" applyFill="1" applyBorder="1" applyAlignment="1">
      <alignment horizontal="left" vertical="center"/>
    </xf>
    <xf numFmtId="0" fontId="5" fillId="2" borderId="3" xfId="0" quotePrefix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2" fontId="1" fillId="2" borderId="3" xfId="0" applyNumberFormat="1" applyFont="1" applyFill="1" applyBorder="1" applyAlignment="1">
      <alignment horizontal="right" wrapText="1"/>
    </xf>
    <xf numFmtId="0" fontId="6" fillId="0" borderId="7" xfId="0" applyFont="1" applyBorder="1" applyAlignment="1">
      <alignment horizontal="center" vertical="center" wrapText="1" indent="1"/>
    </xf>
    <xf numFmtId="4" fontId="6" fillId="4" borderId="3" xfId="0" applyNumberFormat="1" applyFont="1" applyFill="1" applyBorder="1" applyAlignment="1">
      <alignment horizontal="left" wrapText="1" indent="1"/>
    </xf>
    <xf numFmtId="4" fontId="6" fillId="4" borderId="3" xfId="0" applyNumberFormat="1" applyFont="1" applyFill="1" applyBorder="1" applyAlignment="1">
      <alignment horizontal="right" wrapText="1" indent="1"/>
    </xf>
    <xf numFmtId="4" fontId="6" fillId="6" borderId="3" xfId="0" applyNumberFormat="1" applyFont="1" applyFill="1" applyBorder="1" applyAlignment="1">
      <alignment horizontal="left" wrapText="1" indent="1"/>
    </xf>
    <xf numFmtId="4" fontId="6" fillId="6" borderId="3" xfId="0" applyNumberFormat="1" applyFont="1" applyFill="1" applyBorder="1" applyAlignment="1">
      <alignment horizontal="right" wrapText="1" indent="1"/>
    </xf>
    <xf numFmtId="4" fontId="6" fillId="4" borderId="3" xfId="0" applyNumberFormat="1" applyFont="1" applyFill="1" applyBorder="1" applyAlignment="1">
      <alignment horizontal="left" wrapText="1" indent="3"/>
    </xf>
    <xf numFmtId="4" fontId="6" fillId="7" borderId="3" xfId="0" applyNumberFormat="1" applyFont="1" applyFill="1" applyBorder="1" applyAlignment="1">
      <alignment horizontal="left" wrapText="1" indent="1"/>
    </xf>
    <xf numFmtId="4" fontId="6" fillId="7" borderId="3" xfId="0" applyNumberFormat="1" applyFont="1" applyFill="1" applyBorder="1" applyAlignment="1">
      <alignment horizontal="right" wrapText="1" indent="1"/>
    </xf>
    <xf numFmtId="4" fontId="6" fillId="4" borderId="3" xfId="0" applyNumberFormat="1" applyFont="1" applyFill="1" applyBorder="1" applyAlignment="1">
      <alignment horizontal="left" wrapText="1" indent="4"/>
    </xf>
    <xf numFmtId="4" fontId="7" fillId="4" borderId="3" xfId="0" applyNumberFormat="1" applyFont="1" applyFill="1" applyBorder="1" applyAlignment="1">
      <alignment horizontal="left" wrapText="1" indent="5"/>
    </xf>
    <xf numFmtId="4" fontId="7" fillId="4" borderId="3" xfId="0" applyNumberFormat="1" applyFont="1" applyFill="1" applyBorder="1" applyAlignment="1">
      <alignment horizontal="left" wrapText="1" indent="1"/>
    </xf>
    <xf numFmtId="4" fontId="7" fillId="4" borderId="3" xfId="0" applyNumberFormat="1" applyFont="1" applyFill="1" applyBorder="1" applyAlignment="1">
      <alignment horizontal="right" wrapText="1" indent="1"/>
    </xf>
    <xf numFmtId="4" fontId="4" fillId="8" borderId="3" xfId="0" applyNumberFormat="1" applyFont="1" applyFill="1" applyBorder="1" applyAlignment="1">
      <alignment horizontal="left" wrapText="1" indent="2"/>
    </xf>
    <xf numFmtId="4" fontId="4" fillId="8" borderId="3" xfId="0" applyNumberFormat="1" applyFont="1" applyFill="1" applyBorder="1" applyAlignment="1">
      <alignment horizontal="right" wrapText="1" inden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C0AFC-51F1-4521-97FA-561ACF4E635E}">
  <dimension ref="A1:K33"/>
  <sheetViews>
    <sheetView tabSelected="1" workbookViewId="0">
      <selection activeCell="M16" sqref="M15:M16"/>
    </sheetView>
  </sheetViews>
  <sheetFormatPr defaultRowHeight="15" x14ac:dyDescent="0.25"/>
  <cols>
    <col min="6" max="6" width="13.140625" customWidth="1"/>
    <col min="7" max="7" width="14" customWidth="1"/>
    <col min="8" max="8" width="14.5703125" customWidth="1"/>
    <col min="9" max="9" width="13.140625" customWidth="1"/>
    <col min="10" max="10" width="15.85546875" customWidth="1"/>
    <col min="11" max="11" width="17.7109375" customWidth="1"/>
  </cols>
  <sheetData>
    <row r="1" spans="1:11" x14ac:dyDescent="0.25">
      <c r="A1" s="101" t="s">
        <v>13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x14ac:dyDescent="0.25">
      <c r="A2" s="101" t="s">
        <v>22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ht="8.2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02" t="s">
        <v>23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1" ht="10.5" customHeight="1" x14ac:dyDescent="0.25"/>
    <row r="6" spans="1:11" x14ac:dyDescent="0.25">
      <c r="A6" s="106" t="s">
        <v>0</v>
      </c>
      <c r="B6" s="106"/>
      <c r="C6" s="106"/>
      <c r="D6" s="106"/>
      <c r="E6" s="106"/>
      <c r="F6" s="106"/>
      <c r="G6" s="106"/>
      <c r="H6" s="106"/>
      <c r="I6" s="103"/>
      <c r="J6" s="103"/>
      <c r="K6" s="103"/>
    </row>
    <row r="7" spans="1:11" ht="10.5" customHeight="1" x14ac:dyDescent="0.25">
      <c r="A7" s="3"/>
      <c r="B7" s="3"/>
      <c r="C7" s="3"/>
      <c r="D7" s="3"/>
      <c r="E7" s="3"/>
      <c r="F7" s="3"/>
      <c r="G7" s="3"/>
      <c r="H7" s="3"/>
      <c r="I7" s="1"/>
      <c r="J7" s="1"/>
      <c r="K7" s="1"/>
    </row>
    <row r="8" spans="1:11" x14ac:dyDescent="0.25">
      <c r="A8" s="103" t="s">
        <v>24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</row>
    <row r="9" spans="1:11" ht="13.5" customHeight="1" x14ac:dyDescent="0.25">
      <c r="A9" s="4"/>
      <c r="B9" s="4"/>
      <c r="C9" s="4"/>
      <c r="D9" s="4"/>
      <c r="E9" s="4"/>
      <c r="F9" s="4"/>
      <c r="G9" s="4"/>
      <c r="H9" s="4"/>
      <c r="I9" s="5"/>
      <c r="J9" s="5"/>
      <c r="K9" s="5"/>
    </row>
    <row r="10" spans="1:11" ht="27" customHeight="1" x14ac:dyDescent="0.25">
      <c r="A10" s="106" t="s">
        <v>16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</row>
    <row r="11" spans="1:11" ht="45" x14ac:dyDescent="0.25">
      <c r="A11" s="6"/>
      <c r="B11" s="7"/>
      <c r="C11" s="7"/>
      <c r="D11" s="8"/>
      <c r="E11" s="9"/>
      <c r="F11" s="10" t="s">
        <v>28</v>
      </c>
      <c r="G11" s="10" t="s">
        <v>20</v>
      </c>
      <c r="H11" s="10" t="s">
        <v>17</v>
      </c>
      <c r="I11" s="10" t="s">
        <v>29</v>
      </c>
      <c r="J11" s="10" t="s">
        <v>18</v>
      </c>
      <c r="K11" s="10" t="s">
        <v>19</v>
      </c>
    </row>
    <row r="12" spans="1:11" x14ac:dyDescent="0.25">
      <c r="A12" s="98" t="s">
        <v>1</v>
      </c>
      <c r="B12" s="105"/>
      <c r="C12" s="105"/>
      <c r="D12" s="105"/>
      <c r="E12" s="108"/>
      <c r="F12" s="12">
        <f>SUM(F13:F14)</f>
        <v>2914019.3200000003</v>
      </c>
      <c r="G12" s="12">
        <f t="shared" ref="G12:H12" si="0">SUM(G13)</f>
        <v>1266600.3600000001</v>
      </c>
      <c r="H12" s="12">
        <f t="shared" si="0"/>
        <v>1266600.3600000001</v>
      </c>
      <c r="I12" s="12">
        <f>SUM(I13:I14)</f>
        <v>1305725.49</v>
      </c>
      <c r="J12" s="13">
        <f>I12/F12</f>
        <v>0.44808401956648658</v>
      </c>
      <c r="K12" s="13">
        <f>I12/H12</f>
        <v>1.0308898775301152</v>
      </c>
    </row>
    <row r="13" spans="1:11" x14ac:dyDescent="0.25">
      <c r="A13" s="109" t="s">
        <v>2</v>
      </c>
      <c r="B13" s="105"/>
      <c r="C13" s="105"/>
      <c r="D13" s="105"/>
      <c r="E13" s="108"/>
      <c r="F13" s="14">
        <v>1210110.55</v>
      </c>
      <c r="G13" s="14">
        <v>1266600.3600000001</v>
      </c>
      <c r="H13" s="14">
        <v>1266600.3600000001</v>
      </c>
      <c r="I13" s="14">
        <v>1305725.49</v>
      </c>
      <c r="J13" s="15">
        <f>I13/F13</f>
        <v>1.0790133926193768</v>
      </c>
      <c r="K13" s="15">
        <f>I13/H13</f>
        <v>1.0308898775301152</v>
      </c>
    </row>
    <row r="14" spans="1:11" x14ac:dyDescent="0.25">
      <c r="A14" s="110" t="s">
        <v>3</v>
      </c>
      <c r="B14" s="108"/>
      <c r="C14" s="108"/>
      <c r="D14" s="108"/>
      <c r="E14" s="108"/>
      <c r="F14" s="14">
        <v>1703908.77</v>
      </c>
      <c r="G14" s="14">
        <v>0</v>
      </c>
      <c r="H14" s="14">
        <v>0</v>
      </c>
      <c r="I14" s="14">
        <v>0</v>
      </c>
      <c r="J14" s="15"/>
      <c r="K14" s="15"/>
    </row>
    <row r="15" spans="1:11" x14ac:dyDescent="0.25">
      <c r="A15" s="16" t="s">
        <v>4</v>
      </c>
      <c r="B15" s="11"/>
      <c r="C15" s="11"/>
      <c r="D15" s="11"/>
      <c r="E15" s="11"/>
      <c r="F15" s="12">
        <f>SUM(F16:F17)</f>
        <v>1145771.25</v>
      </c>
      <c r="G15" s="12">
        <f t="shared" ref="G15" si="1">SUM(G16:G17)</f>
        <v>1409324.78</v>
      </c>
      <c r="H15" s="12">
        <f t="shared" ref="H15" si="2">SUM(H16:H17)</f>
        <v>1409324.78</v>
      </c>
      <c r="I15" s="12">
        <f t="shared" ref="I15" si="3">SUM(I16:I17)</f>
        <v>1269679.1000000001</v>
      </c>
      <c r="J15" s="13">
        <f>I15/F15</f>
        <v>1.1081436194179248</v>
      </c>
      <c r="K15" s="13">
        <f>I15/H15</f>
        <v>0.90091305994066184</v>
      </c>
    </row>
    <row r="16" spans="1:11" x14ac:dyDescent="0.25">
      <c r="A16" s="111" t="s">
        <v>5</v>
      </c>
      <c r="B16" s="105"/>
      <c r="C16" s="105"/>
      <c r="D16" s="105"/>
      <c r="E16" s="105"/>
      <c r="F16" s="14">
        <v>1135471.3</v>
      </c>
      <c r="G16" s="14">
        <v>1356964</v>
      </c>
      <c r="H16" s="14">
        <v>1356964</v>
      </c>
      <c r="I16" s="14">
        <v>1252157.3400000001</v>
      </c>
      <c r="J16" s="15">
        <f>I16/F16</f>
        <v>1.1027644115707724</v>
      </c>
      <c r="K16" s="15">
        <f>I16/H16</f>
        <v>0.92276386108990371</v>
      </c>
    </row>
    <row r="17" spans="1:11" x14ac:dyDescent="0.25">
      <c r="A17" s="110" t="s">
        <v>6</v>
      </c>
      <c r="B17" s="108"/>
      <c r="C17" s="108"/>
      <c r="D17" s="108"/>
      <c r="E17" s="108"/>
      <c r="F17" s="14">
        <v>10299.950000000001</v>
      </c>
      <c r="G17" s="14">
        <v>52360.78</v>
      </c>
      <c r="H17" s="14">
        <v>52360.78</v>
      </c>
      <c r="I17" s="14">
        <v>17521.759999999998</v>
      </c>
      <c r="J17" s="15">
        <f>I17/F17</f>
        <v>1.701150005582551</v>
      </c>
      <c r="K17" s="15">
        <f>I17/H17</f>
        <v>0.3346351983297422</v>
      </c>
    </row>
    <row r="18" spans="1:11" x14ac:dyDescent="0.25">
      <c r="A18" s="104" t="s">
        <v>7</v>
      </c>
      <c r="B18" s="105"/>
      <c r="C18" s="105"/>
      <c r="D18" s="105"/>
      <c r="E18" s="105"/>
      <c r="F18" s="12">
        <f>F12-F15</f>
        <v>1768248.0700000003</v>
      </c>
      <c r="G18" s="12">
        <f t="shared" ref="G18" si="4">G12-G15</f>
        <v>-142724.41999999993</v>
      </c>
      <c r="H18" s="12">
        <f t="shared" ref="H18" si="5">H12-H15</f>
        <v>-142724.41999999993</v>
      </c>
      <c r="I18" s="12">
        <f t="shared" ref="I18" si="6">I12-I15</f>
        <v>36046.389999999898</v>
      </c>
      <c r="J18" s="13"/>
      <c r="K18" s="13"/>
    </row>
    <row r="19" spans="1:11" ht="15" customHeight="1" x14ac:dyDescent="0.25">
      <c r="A19" s="17"/>
      <c r="B19" s="18"/>
      <c r="C19" s="18"/>
      <c r="D19" s="18"/>
      <c r="E19" s="18"/>
      <c r="F19" s="18"/>
      <c r="G19" s="18"/>
      <c r="H19" s="19"/>
      <c r="I19" s="19"/>
      <c r="J19" s="19"/>
      <c r="K19" s="19"/>
    </row>
    <row r="20" spans="1:11" x14ac:dyDescent="0.25">
      <c r="A20" s="112" t="s">
        <v>10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</row>
    <row r="21" spans="1:11" ht="26.25" customHeight="1" x14ac:dyDescent="0.25">
      <c r="A21" s="109" t="s">
        <v>8</v>
      </c>
      <c r="B21" s="114"/>
      <c r="C21" s="114"/>
      <c r="D21" s="114"/>
      <c r="E21" s="115"/>
      <c r="F21" s="21">
        <v>0</v>
      </c>
      <c r="G21" s="21">
        <v>0</v>
      </c>
      <c r="H21" s="21">
        <v>0</v>
      </c>
      <c r="I21" s="21">
        <v>0</v>
      </c>
      <c r="J21" s="21"/>
      <c r="K21" s="21"/>
    </row>
    <row r="22" spans="1:11" ht="30.75" customHeight="1" x14ac:dyDescent="0.25">
      <c r="A22" s="109" t="s">
        <v>9</v>
      </c>
      <c r="B22" s="105"/>
      <c r="C22" s="105"/>
      <c r="D22" s="105"/>
      <c r="E22" s="105"/>
      <c r="F22" s="21">
        <v>0</v>
      </c>
      <c r="G22" s="21">
        <v>0</v>
      </c>
      <c r="H22" s="21">
        <v>0</v>
      </c>
      <c r="I22" s="21">
        <v>0</v>
      </c>
      <c r="J22" s="21"/>
      <c r="K22" s="21"/>
    </row>
    <row r="23" spans="1:11" x14ac:dyDescent="0.25">
      <c r="A23" s="104" t="s">
        <v>11</v>
      </c>
      <c r="B23" s="105"/>
      <c r="C23" s="105"/>
      <c r="D23" s="105"/>
      <c r="E23" s="105"/>
      <c r="F23" s="22">
        <v>0</v>
      </c>
      <c r="G23" s="22">
        <v>0</v>
      </c>
      <c r="H23" s="22">
        <v>0</v>
      </c>
      <c r="I23" s="22">
        <v>0</v>
      </c>
      <c r="J23" s="23" t="s">
        <v>12</v>
      </c>
      <c r="K23" s="23" t="s">
        <v>12</v>
      </c>
    </row>
    <row r="24" spans="1:11" ht="12" customHeight="1" x14ac:dyDescent="0.25">
      <c r="A24" s="24"/>
      <c r="B24" s="18"/>
      <c r="C24" s="18"/>
      <c r="D24" s="18"/>
      <c r="E24" s="18"/>
      <c r="F24" s="18"/>
      <c r="G24" s="18"/>
      <c r="H24" s="19"/>
      <c r="I24" s="19"/>
      <c r="J24" s="19"/>
      <c r="K24" s="19"/>
    </row>
    <row r="25" spans="1:11" x14ac:dyDescent="0.25">
      <c r="A25" s="112" t="s">
        <v>21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</row>
    <row r="26" spans="1:11" ht="17.25" customHeight="1" x14ac:dyDescent="0.25">
      <c r="A26" s="98" t="s">
        <v>15</v>
      </c>
      <c r="B26" s="99"/>
      <c r="C26" s="99"/>
      <c r="D26" s="99"/>
      <c r="E26" s="100"/>
      <c r="F26" s="25">
        <v>-65114.879999999997</v>
      </c>
      <c r="G26" s="25">
        <v>142724.42000000001</v>
      </c>
      <c r="H26" s="25">
        <v>142724.42000000001</v>
      </c>
      <c r="I26" s="26">
        <v>1703133.19</v>
      </c>
      <c r="J26" s="27"/>
      <c r="K26" s="13">
        <f>I26/H26</f>
        <v>11.933018820465341</v>
      </c>
    </row>
    <row r="27" spans="1:11" ht="15.75" customHeight="1" x14ac:dyDescent="0.25">
      <c r="A27" s="20"/>
      <c r="B27" s="20"/>
      <c r="C27" s="20"/>
      <c r="D27" s="20"/>
      <c r="E27" s="20"/>
      <c r="F27" s="28"/>
      <c r="G27" s="28"/>
      <c r="H27" s="28"/>
      <c r="I27" s="29"/>
      <c r="J27" s="29"/>
      <c r="K27" s="30"/>
    </row>
    <row r="28" spans="1:11" ht="15.75" customHeight="1" x14ac:dyDescent="0.25">
      <c r="A28" s="98" t="s">
        <v>14</v>
      </c>
      <c r="B28" s="99"/>
      <c r="C28" s="99"/>
      <c r="D28" s="99"/>
      <c r="E28" s="100"/>
      <c r="F28" s="22">
        <f>F18+F26</f>
        <v>1703133.1900000004</v>
      </c>
      <c r="G28" s="22">
        <v>0</v>
      </c>
      <c r="H28" s="22">
        <v>0</v>
      </c>
      <c r="I28" s="31">
        <f>I18+I26</f>
        <v>1739179.5799999998</v>
      </c>
      <c r="J28" s="32"/>
      <c r="K28" s="33" t="s">
        <v>12</v>
      </c>
    </row>
    <row r="30" spans="1:11" x14ac:dyDescent="0.25">
      <c r="A30" s="101" t="s">
        <v>26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</row>
    <row r="31" spans="1:11" x14ac:dyDescent="0.25">
      <c r="A31" s="101" t="s">
        <v>27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</row>
    <row r="33" spans="1:4" x14ac:dyDescent="0.25">
      <c r="A33" s="101" t="s">
        <v>25</v>
      </c>
      <c r="B33" s="101"/>
      <c r="C33" s="101"/>
      <c r="D33" s="101"/>
    </row>
  </sheetData>
  <mergeCells count="22">
    <mergeCell ref="A18:E18"/>
    <mergeCell ref="A26:E26"/>
    <mergeCell ref="A20:K20"/>
    <mergeCell ref="A21:E21"/>
    <mergeCell ref="A22:E22"/>
    <mergeCell ref="A25:K25"/>
    <mergeCell ref="A28:E28"/>
    <mergeCell ref="A30:K30"/>
    <mergeCell ref="A31:K31"/>
    <mergeCell ref="A33:D33"/>
    <mergeCell ref="A1:K1"/>
    <mergeCell ref="A2:K2"/>
    <mergeCell ref="A4:K4"/>
    <mergeCell ref="A8:K8"/>
    <mergeCell ref="A23:E23"/>
    <mergeCell ref="A6:K6"/>
    <mergeCell ref="A10:K10"/>
    <mergeCell ref="A12:E12"/>
    <mergeCell ref="A13:E13"/>
    <mergeCell ref="A14:E14"/>
    <mergeCell ref="A16:E16"/>
    <mergeCell ref="A17:E17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F44FA-6B68-49AC-A143-1E7DE0069B42}">
  <dimension ref="A1:G100"/>
  <sheetViews>
    <sheetView workbookViewId="0">
      <selection activeCell="N10" sqref="N10"/>
    </sheetView>
  </sheetViews>
  <sheetFormatPr defaultRowHeight="15" x14ac:dyDescent="0.25"/>
  <cols>
    <col min="1" max="1" width="31.85546875" customWidth="1"/>
    <col min="2" max="2" width="14" customWidth="1"/>
    <col min="3" max="3" width="13.85546875" customWidth="1"/>
    <col min="4" max="4" width="13.7109375" customWidth="1"/>
    <col min="5" max="5" width="14.42578125" customWidth="1"/>
    <col min="6" max="7" width="11" customWidth="1"/>
  </cols>
  <sheetData>
    <row r="1" spans="1:7" x14ac:dyDescent="0.25">
      <c r="A1" s="102" t="s">
        <v>30</v>
      </c>
      <c r="B1" s="102"/>
      <c r="C1" s="102"/>
      <c r="D1" s="102"/>
      <c r="E1" s="102"/>
      <c r="F1" s="102"/>
      <c r="G1" s="102"/>
    </row>
    <row r="2" spans="1:7" x14ac:dyDescent="0.25">
      <c r="A2" s="102" t="s">
        <v>31</v>
      </c>
      <c r="B2" s="102"/>
      <c r="C2" s="102"/>
      <c r="D2" s="102"/>
      <c r="E2" s="102"/>
      <c r="F2" s="102"/>
      <c r="G2" s="102"/>
    </row>
    <row r="3" spans="1:7" x14ac:dyDescent="0.25">
      <c r="A3" s="35"/>
      <c r="B3" s="35"/>
      <c r="C3" s="35"/>
      <c r="D3" s="35"/>
      <c r="E3" s="35"/>
      <c r="F3" s="35"/>
      <c r="G3" s="35"/>
    </row>
    <row r="4" spans="1:7" x14ac:dyDescent="0.25">
      <c r="A4" s="102" t="s">
        <v>32</v>
      </c>
      <c r="B4" s="102"/>
      <c r="C4" s="102"/>
      <c r="D4" s="102"/>
      <c r="E4" s="102"/>
      <c r="F4" s="102"/>
      <c r="G4" s="102"/>
    </row>
    <row r="5" spans="1:7" x14ac:dyDescent="0.25">
      <c r="A5" s="102" t="s">
        <v>33</v>
      </c>
      <c r="B5" s="102"/>
      <c r="C5" s="102"/>
      <c r="D5" s="102"/>
      <c r="E5" s="102"/>
      <c r="F5" s="102"/>
      <c r="G5" s="102"/>
    </row>
    <row r="6" spans="1:7" x14ac:dyDescent="0.25">
      <c r="A6" s="34"/>
      <c r="B6" s="34"/>
      <c r="C6" s="34"/>
      <c r="D6" s="34"/>
      <c r="E6" s="34"/>
      <c r="F6" s="34"/>
      <c r="G6" s="34"/>
    </row>
    <row r="7" spans="1:7" ht="15.75" thickBot="1" x14ac:dyDescent="0.3">
      <c r="A7" s="36"/>
      <c r="B7" s="36"/>
      <c r="C7" s="36"/>
      <c r="D7" s="36"/>
      <c r="E7" s="36"/>
      <c r="F7" s="36"/>
      <c r="G7" s="36"/>
    </row>
    <row r="8" spans="1:7" ht="60.75" thickBot="1" x14ac:dyDescent="0.3">
      <c r="A8" s="37" t="s">
        <v>34</v>
      </c>
      <c r="B8" s="37" t="s">
        <v>35</v>
      </c>
      <c r="C8" s="37" t="s">
        <v>36</v>
      </c>
      <c r="D8" s="37" t="s">
        <v>37</v>
      </c>
      <c r="E8" s="37" t="s">
        <v>38</v>
      </c>
      <c r="F8" s="37" t="s">
        <v>39</v>
      </c>
      <c r="G8" s="37" t="s">
        <v>40</v>
      </c>
    </row>
    <row r="9" spans="1:7" x14ac:dyDescent="0.25">
      <c r="A9" s="38" t="s">
        <v>41</v>
      </c>
      <c r="B9" s="38"/>
      <c r="C9" s="38"/>
      <c r="D9" s="38"/>
      <c r="E9" s="38"/>
      <c r="F9" s="38"/>
      <c r="G9" s="48"/>
    </row>
    <row r="10" spans="1:7" x14ac:dyDescent="0.25">
      <c r="A10" s="39" t="s">
        <v>42</v>
      </c>
      <c r="B10" s="43">
        <v>1210110.55</v>
      </c>
      <c r="C10" s="43">
        <v>1266600.3600000001</v>
      </c>
      <c r="D10" s="43">
        <v>1266600.3600000001</v>
      </c>
      <c r="E10" s="43">
        <v>1305725.49</v>
      </c>
      <c r="F10" s="43">
        <v>107.9</v>
      </c>
      <c r="G10" s="44">
        <v>103.09</v>
      </c>
    </row>
    <row r="11" spans="1:7" ht="45" x14ac:dyDescent="0.25">
      <c r="A11" s="40" t="s">
        <v>43</v>
      </c>
      <c r="B11" s="44">
        <v>622330.37</v>
      </c>
      <c r="C11" s="44">
        <v>606293.36</v>
      </c>
      <c r="D11" s="44">
        <v>606293.36</v>
      </c>
      <c r="E11" s="44">
        <v>626174.44999999995</v>
      </c>
      <c r="F11" s="44">
        <v>100.62</v>
      </c>
      <c r="G11" s="44">
        <v>103.28</v>
      </c>
    </row>
    <row r="12" spans="1:7" ht="45" x14ac:dyDescent="0.25">
      <c r="A12" s="41" t="s">
        <v>44</v>
      </c>
      <c r="B12" s="44">
        <v>622330.37</v>
      </c>
      <c r="C12" s="45"/>
      <c r="D12" s="45"/>
      <c r="E12" s="44">
        <v>626174.44999999995</v>
      </c>
      <c r="F12" s="44">
        <v>100.62</v>
      </c>
      <c r="G12" s="45"/>
    </row>
    <row r="13" spans="1:7" ht="45" x14ac:dyDescent="0.25">
      <c r="A13" s="42" t="s">
        <v>45</v>
      </c>
      <c r="B13" s="44">
        <v>621330.37</v>
      </c>
      <c r="C13" s="45"/>
      <c r="D13" s="45"/>
      <c r="E13" s="44">
        <v>626174.44999999995</v>
      </c>
      <c r="F13" s="44">
        <v>100.78</v>
      </c>
      <c r="G13" s="45"/>
    </row>
    <row r="14" spans="1:7" ht="45" x14ac:dyDescent="0.25">
      <c r="A14" s="42" t="s">
        <v>46</v>
      </c>
      <c r="B14" s="44">
        <v>1000</v>
      </c>
      <c r="C14" s="45"/>
      <c r="D14" s="45"/>
      <c r="E14" s="45"/>
      <c r="F14" s="45"/>
      <c r="G14" s="45"/>
    </row>
    <row r="15" spans="1:7" x14ac:dyDescent="0.25">
      <c r="A15" s="40" t="s">
        <v>47</v>
      </c>
      <c r="B15" s="44">
        <v>43.45</v>
      </c>
      <c r="C15" s="44">
        <v>900</v>
      </c>
      <c r="D15" s="44">
        <v>900</v>
      </c>
      <c r="E15" s="44">
        <v>938.57</v>
      </c>
      <c r="F15" s="44">
        <v>2160.12</v>
      </c>
      <c r="G15" s="44">
        <v>104.29</v>
      </c>
    </row>
    <row r="16" spans="1:7" ht="30" x14ac:dyDescent="0.25">
      <c r="A16" s="41" t="s">
        <v>48</v>
      </c>
      <c r="B16" s="44">
        <v>43.45</v>
      </c>
      <c r="C16" s="45"/>
      <c r="D16" s="45"/>
      <c r="E16" s="44">
        <v>938.57</v>
      </c>
      <c r="F16" s="44">
        <v>2160.12</v>
      </c>
      <c r="G16" s="45"/>
    </row>
    <row r="17" spans="1:7" ht="30" x14ac:dyDescent="0.25">
      <c r="A17" s="42" t="s">
        <v>49</v>
      </c>
      <c r="B17" s="44">
        <v>41.02</v>
      </c>
      <c r="C17" s="45"/>
      <c r="D17" s="45"/>
      <c r="E17" s="44">
        <v>938.57</v>
      </c>
      <c r="F17" s="44">
        <v>2288.08</v>
      </c>
      <c r="G17" s="45"/>
    </row>
    <row r="18" spans="1:7" ht="30" x14ac:dyDescent="0.25">
      <c r="A18" s="42" t="s">
        <v>50</v>
      </c>
      <c r="B18" s="44">
        <v>2.4300000000000002</v>
      </c>
      <c r="C18" s="45"/>
      <c r="D18" s="45"/>
      <c r="E18" s="45"/>
      <c r="F18" s="45"/>
      <c r="G18" s="45"/>
    </row>
    <row r="19" spans="1:7" ht="60" x14ac:dyDescent="0.25">
      <c r="A19" s="40" t="s">
        <v>51</v>
      </c>
      <c r="B19" s="44">
        <v>40623.300000000003</v>
      </c>
      <c r="C19" s="44">
        <v>37300</v>
      </c>
      <c r="D19" s="44">
        <v>37300</v>
      </c>
      <c r="E19" s="44">
        <v>38917.089999999997</v>
      </c>
      <c r="F19" s="44">
        <v>95.8</v>
      </c>
      <c r="G19" s="44">
        <v>104.34</v>
      </c>
    </row>
    <row r="20" spans="1:7" ht="30" x14ac:dyDescent="0.25">
      <c r="A20" s="41" t="s">
        <v>52</v>
      </c>
      <c r="B20" s="44">
        <v>40623.300000000003</v>
      </c>
      <c r="C20" s="45"/>
      <c r="D20" s="45"/>
      <c r="E20" s="44">
        <v>38917.089999999997</v>
      </c>
      <c r="F20" s="44">
        <v>95.8</v>
      </c>
      <c r="G20" s="45"/>
    </row>
    <row r="21" spans="1:7" ht="30" x14ac:dyDescent="0.25">
      <c r="A21" s="42" t="s">
        <v>53</v>
      </c>
      <c r="B21" s="44">
        <v>40623.300000000003</v>
      </c>
      <c r="C21" s="45"/>
      <c r="D21" s="45"/>
      <c r="E21" s="44">
        <v>38917.089999999997</v>
      </c>
      <c r="F21" s="44">
        <v>95.8</v>
      </c>
      <c r="G21" s="45"/>
    </row>
    <row r="22" spans="1:7" ht="60" x14ac:dyDescent="0.25">
      <c r="A22" s="40" t="s">
        <v>54</v>
      </c>
      <c r="B22" s="44">
        <v>41441.64</v>
      </c>
      <c r="C22" s="44">
        <v>31400</v>
      </c>
      <c r="D22" s="44">
        <v>31400</v>
      </c>
      <c r="E22" s="44">
        <v>49066.400000000001</v>
      </c>
      <c r="F22" s="44">
        <v>118.4</v>
      </c>
      <c r="G22" s="44">
        <v>156.26</v>
      </c>
    </row>
    <row r="23" spans="1:7" ht="45" x14ac:dyDescent="0.25">
      <c r="A23" s="41" t="s">
        <v>55</v>
      </c>
      <c r="B23" s="44">
        <v>29516.639999999999</v>
      </c>
      <c r="C23" s="45"/>
      <c r="D23" s="45"/>
      <c r="E23" s="44">
        <v>28210.14</v>
      </c>
      <c r="F23" s="44">
        <v>95.57</v>
      </c>
      <c r="G23" s="45"/>
    </row>
    <row r="24" spans="1:7" ht="30" x14ac:dyDescent="0.25">
      <c r="A24" s="42" t="s">
        <v>56</v>
      </c>
      <c r="B24" s="44">
        <v>29516.639999999999</v>
      </c>
      <c r="C24" s="45"/>
      <c r="D24" s="45"/>
      <c r="E24" s="44">
        <v>28210.14</v>
      </c>
      <c r="F24" s="44">
        <v>95.57</v>
      </c>
      <c r="G24" s="45"/>
    </row>
    <row r="25" spans="1:7" ht="75" x14ac:dyDescent="0.25">
      <c r="A25" s="41" t="s">
        <v>57</v>
      </c>
      <c r="B25" s="44">
        <v>11925</v>
      </c>
      <c r="C25" s="45"/>
      <c r="D25" s="45"/>
      <c r="E25" s="44">
        <v>20856.259999999998</v>
      </c>
      <c r="F25" s="44">
        <v>174.9</v>
      </c>
      <c r="G25" s="45"/>
    </row>
    <row r="26" spans="1:7" x14ac:dyDescent="0.25">
      <c r="A26" s="42" t="s">
        <v>58</v>
      </c>
      <c r="B26" s="44">
        <v>2422.13</v>
      </c>
      <c r="C26" s="45"/>
      <c r="D26" s="45"/>
      <c r="E26" s="44">
        <v>2418.96</v>
      </c>
      <c r="F26" s="44">
        <v>99.87</v>
      </c>
      <c r="G26" s="45"/>
    </row>
    <row r="27" spans="1:7" x14ac:dyDescent="0.25">
      <c r="A27" s="42" t="s">
        <v>59</v>
      </c>
      <c r="B27" s="44">
        <v>9502.8700000000008</v>
      </c>
      <c r="C27" s="45"/>
      <c r="D27" s="45"/>
      <c r="E27" s="44">
        <v>18437.3</v>
      </c>
      <c r="F27" s="44">
        <v>194.02</v>
      </c>
      <c r="G27" s="45"/>
    </row>
    <row r="28" spans="1:7" ht="45" x14ac:dyDescent="0.25">
      <c r="A28" s="40" t="s">
        <v>60</v>
      </c>
      <c r="B28" s="44">
        <v>505671.79</v>
      </c>
      <c r="C28" s="44">
        <v>590547</v>
      </c>
      <c r="D28" s="44">
        <v>590547</v>
      </c>
      <c r="E28" s="44">
        <v>590546.98</v>
      </c>
      <c r="F28" s="44">
        <v>116.78</v>
      </c>
      <c r="G28" s="44">
        <v>100</v>
      </c>
    </row>
    <row r="29" spans="1:7" ht="60" x14ac:dyDescent="0.25">
      <c r="A29" s="41" t="s">
        <v>61</v>
      </c>
      <c r="B29" s="44">
        <v>505671.79</v>
      </c>
      <c r="C29" s="45"/>
      <c r="D29" s="45"/>
      <c r="E29" s="44">
        <v>590546.98</v>
      </c>
      <c r="F29" s="44">
        <v>116.78</v>
      </c>
      <c r="G29" s="45"/>
    </row>
    <row r="30" spans="1:7" ht="45" x14ac:dyDescent="0.25">
      <c r="A30" s="42" t="s">
        <v>62</v>
      </c>
      <c r="B30" s="44">
        <v>504671.79</v>
      </c>
      <c r="C30" s="45"/>
      <c r="D30" s="45"/>
      <c r="E30" s="44">
        <v>590546.98</v>
      </c>
      <c r="F30" s="44">
        <v>117.02</v>
      </c>
      <c r="G30" s="45"/>
    </row>
    <row r="31" spans="1:7" ht="60" x14ac:dyDescent="0.25">
      <c r="A31" s="42" t="s">
        <v>63</v>
      </c>
      <c r="B31" s="44">
        <v>1000</v>
      </c>
      <c r="C31" s="45"/>
      <c r="D31" s="45"/>
      <c r="E31" s="45"/>
      <c r="F31" s="45"/>
      <c r="G31" s="45"/>
    </row>
    <row r="32" spans="1:7" ht="30" x14ac:dyDescent="0.25">
      <c r="A32" s="40" t="s">
        <v>64</v>
      </c>
      <c r="B32" s="45"/>
      <c r="C32" s="44">
        <v>160</v>
      </c>
      <c r="D32" s="44">
        <v>160</v>
      </c>
      <c r="E32" s="44">
        <v>82</v>
      </c>
      <c r="F32" s="45"/>
      <c r="G32" s="44">
        <v>51.25</v>
      </c>
    </row>
    <row r="33" spans="1:7" x14ac:dyDescent="0.25">
      <c r="A33" s="41" t="s">
        <v>65</v>
      </c>
      <c r="B33" s="45"/>
      <c r="C33" s="45"/>
      <c r="D33" s="45"/>
      <c r="E33" s="44">
        <v>82</v>
      </c>
      <c r="F33" s="45"/>
      <c r="G33" s="45"/>
    </row>
    <row r="34" spans="1:7" x14ac:dyDescent="0.25">
      <c r="A34" s="42" t="s">
        <v>66</v>
      </c>
      <c r="B34" s="45"/>
      <c r="C34" s="45"/>
      <c r="D34" s="45"/>
      <c r="E34" s="44">
        <v>82</v>
      </c>
      <c r="F34" s="45"/>
      <c r="G34" s="45"/>
    </row>
    <row r="35" spans="1:7" ht="30" x14ac:dyDescent="0.25">
      <c r="A35" s="39" t="s">
        <v>67</v>
      </c>
      <c r="B35" s="43">
        <v>1703908.77</v>
      </c>
      <c r="C35" s="47"/>
      <c r="D35" s="47"/>
      <c r="E35" s="47"/>
      <c r="F35" s="47"/>
      <c r="G35" s="45"/>
    </row>
    <row r="36" spans="1:7" ht="45" x14ac:dyDescent="0.25">
      <c r="A36" s="40" t="s">
        <v>68</v>
      </c>
      <c r="B36" s="44">
        <v>101000</v>
      </c>
      <c r="C36" s="45"/>
      <c r="D36" s="45"/>
      <c r="E36" s="45"/>
      <c r="F36" s="45"/>
      <c r="G36" s="45"/>
    </row>
    <row r="37" spans="1:7" ht="45" x14ac:dyDescent="0.25">
      <c r="A37" s="41" t="s">
        <v>69</v>
      </c>
      <c r="B37" s="44">
        <v>101000</v>
      </c>
      <c r="C37" s="45"/>
      <c r="D37" s="45"/>
      <c r="E37" s="45"/>
      <c r="F37" s="45"/>
      <c r="G37" s="45"/>
    </row>
    <row r="38" spans="1:7" x14ac:dyDescent="0.25">
      <c r="A38" s="42" t="s">
        <v>70</v>
      </c>
      <c r="B38" s="44">
        <v>101000</v>
      </c>
      <c r="C38" s="45"/>
      <c r="D38" s="45"/>
      <c r="E38" s="45"/>
      <c r="F38" s="45"/>
      <c r="G38" s="45"/>
    </row>
    <row r="39" spans="1:7" ht="45" x14ac:dyDescent="0.25">
      <c r="A39" s="40" t="s">
        <v>71</v>
      </c>
      <c r="B39" s="44">
        <v>1602908.77</v>
      </c>
      <c r="C39" s="45"/>
      <c r="D39" s="45"/>
      <c r="E39" s="45"/>
      <c r="F39" s="45"/>
      <c r="G39" s="45"/>
    </row>
    <row r="40" spans="1:7" ht="30" x14ac:dyDescent="0.25">
      <c r="A40" s="41" t="s">
        <v>72</v>
      </c>
      <c r="B40" s="44">
        <v>1601558.77</v>
      </c>
      <c r="C40" s="45"/>
      <c r="D40" s="45"/>
      <c r="E40" s="45"/>
      <c r="F40" s="45"/>
      <c r="G40" s="45"/>
    </row>
    <row r="41" spans="1:7" x14ac:dyDescent="0.25">
      <c r="A41" s="42" t="s">
        <v>73</v>
      </c>
      <c r="B41" s="44">
        <v>1601558.77</v>
      </c>
      <c r="C41" s="45"/>
      <c r="D41" s="45"/>
      <c r="E41" s="45"/>
      <c r="F41" s="45"/>
      <c r="G41" s="45"/>
    </row>
    <row r="42" spans="1:7" ht="30" x14ac:dyDescent="0.25">
      <c r="A42" s="41" t="s">
        <v>74</v>
      </c>
      <c r="B42" s="44">
        <v>1350</v>
      </c>
      <c r="C42" s="45"/>
      <c r="D42" s="45"/>
      <c r="E42" s="45"/>
      <c r="F42" s="45"/>
      <c r="G42" s="45"/>
    </row>
    <row r="43" spans="1:7" ht="30" x14ac:dyDescent="0.25">
      <c r="A43" s="42" t="s">
        <v>75</v>
      </c>
      <c r="B43" s="44">
        <v>1350</v>
      </c>
      <c r="C43" s="45"/>
      <c r="D43" s="45"/>
      <c r="E43" s="45"/>
      <c r="F43" s="45"/>
      <c r="G43" s="45"/>
    </row>
    <row r="44" spans="1:7" x14ac:dyDescent="0.25">
      <c r="A44" s="38" t="s">
        <v>76</v>
      </c>
      <c r="B44" s="46">
        <v>2914019.32</v>
      </c>
      <c r="C44" s="46">
        <v>1266600.3600000001</v>
      </c>
      <c r="D44" s="46">
        <v>1266600.3600000001</v>
      </c>
      <c r="E44" s="46">
        <v>1305725.49</v>
      </c>
      <c r="F44" s="46">
        <v>44.81</v>
      </c>
      <c r="G44" s="49">
        <v>103.09</v>
      </c>
    </row>
    <row r="45" spans="1:7" x14ac:dyDescent="0.25">
      <c r="A45" s="39" t="s">
        <v>77</v>
      </c>
      <c r="B45" s="43">
        <v>1135471.3</v>
      </c>
      <c r="C45" s="43">
        <v>1356964</v>
      </c>
      <c r="D45" s="43">
        <v>1356964</v>
      </c>
      <c r="E45" s="43">
        <v>1252157.3400000001</v>
      </c>
      <c r="F45" s="43">
        <v>110.28</v>
      </c>
      <c r="G45" s="44">
        <v>92.28</v>
      </c>
    </row>
    <row r="46" spans="1:7" x14ac:dyDescent="0.25">
      <c r="A46" s="40" t="s">
        <v>78</v>
      </c>
      <c r="B46" s="44">
        <v>877523.21</v>
      </c>
      <c r="C46" s="44">
        <v>986922</v>
      </c>
      <c r="D46" s="44">
        <v>986922</v>
      </c>
      <c r="E46" s="44">
        <v>906430.8</v>
      </c>
      <c r="F46" s="44">
        <v>103.29</v>
      </c>
      <c r="G46" s="44">
        <v>91.84</v>
      </c>
    </row>
    <row r="47" spans="1:7" x14ac:dyDescent="0.25">
      <c r="A47" s="40" t="s">
        <v>79</v>
      </c>
      <c r="B47" s="44">
        <v>723037.31</v>
      </c>
      <c r="C47" s="45"/>
      <c r="D47" s="45"/>
      <c r="E47" s="44">
        <v>742573.84</v>
      </c>
      <c r="F47" s="44">
        <v>102.7</v>
      </c>
      <c r="G47" s="45"/>
    </row>
    <row r="48" spans="1:7" x14ac:dyDescent="0.25">
      <c r="A48" s="42" t="s">
        <v>80</v>
      </c>
      <c r="B48" s="44">
        <v>631690.94999999995</v>
      </c>
      <c r="C48" s="45"/>
      <c r="D48" s="45"/>
      <c r="E48" s="44">
        <v>638487.56999999995</v>
      </c>
      <c r="F48" s="44">
        <v>101.08</v>
      </c>
      <c r="G48" s="45"/>
    </row>
    <row r="49" spans="1:7" x14ac:dyDescent="0.25">
      <c r="A49" s="42" t="s">
        <v>81</v>
      </c>
      <c r="B49" s="44">
        <v>6391.7</v>
      </c>
      <c r="C49" s="45"/>
      <c r="D49" s="45"/>
      <c r="E49" s="44">
        <v>23850.5</v>
      </c>
      <c r="F49" s="44">
        <v>373.15</v>
      </c>
      <c r="G49" s="45"/>
    </row>
    <row r="50" spans="1:7" ht="30" x14ac:dyDescent="0.25">
      <c r="A50" s="42" t="s">
        <v>82</v>
      </c>
      <c r="B50" s="44">
        <v>84954.66</v>
      </c>
      <c r="C50" s="45"/>
      <c r="D50" s="45"/>
      <c r="E50" s="44">
        <v>80235.77</v>
      </c>
      <c r="F50" s="44">
        <v>94.45</v>
      </c>
      <c r="G50" s="45"/>
    </row>
    <row r="51" spans="1:7" x14ac:dyDescent="0.25">
      <c r="A51" s="40" t="s">
        <v>83</v>
      </c>
      <c r="B51" s="44">
        <v>35665.050000000003</v>
      </c>
      <c r="C51" s="45"/>
      <c r="D51" s="45"/>
      <c r="E51" s="44">
        <v>43217.72</v>
      </c>
      <c r="F51" s="44">
        <v>121.18</v>
      </c>
      <c r="G51" s="45"/>
    </row>
    <row r="52" spans="1:7" ht="30" x14ac:dyDescent="0.25">
      <c r="A52" s="42" t="s">
        <v>84</v>
      </c>
      <c r="B52" s="44">
        <v>35665.050000000003</v>
      </c>
      <c r="C52" s="45"/>
      <c r="D52" s="45"/>
      <c r="E52" s="44">
        <v>43217.72</v>
      </c>
      <c r="F52" s="44">
        <v>121.18</v>
      </c>
      <c r="G52" s="45"/>
    </row>
    <row r="53" spans="1:7" x14ac:dyDescent="0.25">
      <c r="A53" s="40" t="s">
        <v>85</v>
      </c>
      <c r="B53" s="44">
        <v>118820.85</v>
      </c>
      <c r="C53" s="45"/>
      <c r="D53" s="45"/>
      <c r="E53" s="44">
        <v>120639.24</v>
      </c>
      <c r="F53" s="44">
        <v>101.53</v>
      </c>
      <c r="G53" s="45"/>
    </row>
    <row r="54" spans="1:7" ht="30" x14ac:dyDescent="0.25">
      <c r="A54" s="42" t="s">
        <v>86</v>
      </c>
      <c r="B54" s="44">
        <v>118812.67</v>
      </c>
      <c r="C54" s="45"/>
      <c r="D54" s="45"/>
      <c r="E54" s="44">
        <v>120639.24</v>
      </c>
      <c r="F54" s="44">
        <v>101.54</v>
      </c>
      <c r="G54" s="45"/>
    </row>
    <row r="55" spans="1:7" ht="45" x14ac:dyDescent="0.25">
      <c r="A55" s="42" t="s">
        <v>87</v>
      </c>
      <c r="B55" s="44">
        <v>8.18</v>
      </c>
      <c r="C55" s="45"/>
      <c r="D55" s="45"/>
      <c r="E55" s="45"/>
      <c r="F55" s="45"/>
      <c r="G55" s="45"/>
    </row>
    <row r="56" spans="1:7" x14ac:dyDescent="0.25">
      <c r="A56" s="40" t="s">
        <v>88</v>
      </c>
      <c r="B56" s="44">
        <v>240412.63</v>
      </c>
      <c r="C56" s="44">
        <v>352392</v>
      </c>
      <c r="D56" s="44">
        <v>352392</v>
      </c>
      <c r="E56" s="44">
        <v>327257.94</v>
      </c>
      <c r="F56" s="44">
        <v>136.12</v>
      </c>
      <c r="G56" s="44">
        <v>92.87</v>
      </c>
    </row>
    <row r="57" spans="1:7" ht="30" x14ac:dyDescent="0.25">
      <c r="A57" s="40" t="s">
        <v>89</v>
      </c>
      <c r="B57" s="44">
        <v>33232.74</v>
      </c>
      <c r="C57" s="45"/>
      <c r="D57" s="45"/>
      <c r="E57" s="44">
        <v>39157.39</v>
      </c>
      <c r="F57" s="44">
        <v>117.83</v>
      </c>
      <c r="G57" s="45"/>
    </row>
    <row r="58" spans="1:7" x14ac:dyDescent="0.25">
      <c r="A58" s="42" t="s">
        <v>90</v>
      </c>
      <c r="B58" s="44">
        <v>4381.3599999999997</v>
      </c>
      <c r="C58" s="45"/>
      <c r="D58" s="45"/>
      <c r="E58" s="44">
        <v>4140.96</v>
      </c>
      <c r="F58" s="44">
        <v>94.51</v>
      </c>
      <c r="G58" s="45"/>
    </row>
    <row r="59" spans="1:7" ht="30" x14ac:dyDescent="0.25">
      <c r="A59" s="42" t="s">
        <v>91</v>
      </c>
      <c r="B59" s="44">
        <v>20300.62</v>
      </c>
      <c r="C59" s="45"/>
      <c r="D59" s="45"/>
      <c r="E59" s="44">
        <v>22899</v>
      </c>
      <c r="F59" s="44">
        <v>112.8</v>
      </c>
      <c r="G59" s="45"/>
    </row>
    <row r="60" spans="1:7" ht="30" x14ac:dyDescent="0.25">
      <c r="A60" s="42" t="s">
        <v>92</v>
      </c>
      <c r="B60" s="44">
        <v>8550.76</v>
      </c>
      <c r="C60" s="45"/>
      <c r="D60" s="45"/>
      <c r="E60" s="44">
        <v>12117.43</v>
      </c>
      <c r="F60" s="44">
        <v>141.71</v>
      </c>
      <c r="G60" s="45"/>
    </row>
    <row r="61" spans="1:7" ht="30" x14ac:dyDescent="0.25">
      <c r="A61" s="40" t="s">
        <v>93</v>
      </c>
      <c r="B61" s="44">
        <v>133431.85999999999</v>
      </c>
      <c r="C61" s="45"/>
      <c r="D61" s="45"/>
      <c r="E61" s="44">
        <v>132236.85999999999</v>
      </c>
      <c r="F61" s="44">
        <v>99.1</v>
      </c>
      <c r="G61" s="45"/>
    </row>
    <row r="62" spans="1:7" ht="30" x14ac:dyDescent="0.25">
      <c r="A62" s="42" t="s">
        <v>94</v>
      </c>
      <c r="B62" s="44">
        <v>15407.78</v>
      </c>
      <c r="C62" s="45"/>
      <c r="D62" s="45"/>
      <c r="E62" s="44">
        <v>15537.78</v>
      </c>
      <c r="F62" s="44">
        <v>100.84</v>
      </c>
      <c r="G62" s="45"/>
    </row>
    <row r="63" spans="1:7" x14ac:dyDescent="0.25">
      <c r="A63" s="42" t="s">
        <v>95</v>
      </c>
      <c r="B63" s="44">
        <v>61007.65</v>
      </c>
      <c r="C63" s="45"/>
      <c r="D63" s="45"/>
      <c r="E63" s="44">
        <v>58148.63</v>
      </c>
      <c r="F63" s="44">
        <v>95.31</v>
      </c>
      <c r="G63" s="45"/>
    </row>
    <row r="64" spans="1:7" x14ac:dyDescent="0.25">
      <c r="A64" s="42" t="s">
        <v>96</v>
      </c>
      <c r="B64" s="44">
        <v>49674.46</v>
      </c>
      <c r="C64" s="45"/>
      <c r="D64" s="45"/>
      <c r="E64" s="44">
        <v>47475.4</v>
      </c>
      <c r="F64" s="44">
        <v>95.57</v>
      </c>
      <c r="G64" s="45"/>
    </row>
    <row r="65" spans="1:7" ht="45" x14ac:dyDescent="0.25">
      <c r="A65" s="42" t="s">
        <v>97</v>
      </c>
      <c r="B65" s="44">
        <v>1832.74</v>
      </c>
      <c r="C65" s="45"/>
      <c r="D65" s="45"/>
      <c r="E65" s="44">
        <v>4784.7700000000004</v>
      </c>
      <c r="F65" s="44">
        <v>261.07</v>
      </c>
      <c r="G65" s="45"/>
    </row>
    <row r="66" spans="1:7" x14ac:dyDescent="0.25">
      <c r="A66" s="42" t="s">
        <v>98</v>
      </c>
      <c r="B66" s="44">
        <v>2213.5100000000002</v>
      </c>
      <c r="C66" s="45"/>
      <c r="D66" s="45"/>
      <c r="E66" s="44">
        <v>3817.58</v>
      </c>
      <c r="F66" s="44">
        <v>172.47</v>
      </c>
      <c r="G66" s="45"/>
    </row>
    <row r="67" spans="1:7" ht="30" x14ac:dyDescent="0.25">
      <c r="A67" s="42" t="s">
        <v>99</v>
      </c>
      <c r="B67" s="44">
        <v>3295.72</v>
      </c>
      <c r="C67" s="45"/>
      <c r="D67" s="45"/>
      <c r="E67" s="44">
        <v>2472.6999999999998</v>
      </c>
      <c r="F67" s="44">
        <v>75.03</v>
      </c>
      <c r="G67" s="45"/>
    </row>
    <row r="68" spans="1:7" x14ac:dyDescent="0.25">
      <c r="A68" s="40" t="s">
        <v>100</v>
      </c>
      <c r="B68" s="44">
        <v>64502.95</v>
      </c>
      <c r="C68" s="45"/>
      <c r="D68" s="45"/>
      <c r="E68" s="44">
        <v>147995.66</v>
      </c>
      <c r="F68" s="44">
        <v>229.44</v>
      </c>
      <c r="G68" s="45"/>
    </row>
    <row r="69" spans="1:7" ht="30" x14ac:dyDescent="0.25">
      <c r="A69" s="42" t="s">
        <v>101</v>
      </c>
      <c r="B69" s="44">
        <v>3421.96</v>
      </c>
      <c r="C69" s="45"/>
      <c r="D69" s="45"/>
      <c r="E69" s="44">
        <v>4246.66</v>
      </c>
      <c r="F69" s="44">
        <v>124.1</v>
      </c>
      <c r="G69" s="45"/>
    </row>
    <row r="70" spans="1:7" ht="30" x14ac:dyDescent="0.25">
      <c r="A70" s="42" t="s">
        <v>102</v>
      </c>
      <c r="B70" s="44">
        <v>20588.41</v>
      </c>
      <c r="C70" s="45"/>
      <c r="D70" s="45"/>
      <c r="E70" s="44">
        <v>110484.22</v>
      </c>
      <c r="F70" s="44">
        <v>536.63</v>
      </c>
      <c r="G70" s="45"/>
    </row>
    <row r="71" spans="1:7" ht="30" x14ac:dyDescent="0.25">
      <c r="A71" s="42" t="s">
        <v>103</v>
      </c>
      <c r="B71" s="44">
        <v>2088.0300000000002</v>
      </c>
      <c r="C71" s="45"/>
      <c r="D71" s="45"/>
      <c r="E71" s="44">
        <v>2286.38</v>
      </c>
      <c r="F71" s="44">
        <v>109.5</v>
      </c>
      <c r="G71" s="45"/>
    </row>
    <row r="72" spans="1:7" x14ac:dyDescent="0.25">
      <c r="A72" s="42" t="s">
        <v>104</v>
      </c>
      <c r="B72" s="44">
        <v>8730</v>
      </c>
      <c r="C72" s="45"/>
      <c r="D72" s="45"/>
      <c r="E72" s="44">
        <v>8095.95</v>
      </c>
      <c r="F72" s="44">
        <v>92.74</v>
      </c>
      <c r="G72" s="45"/>
    </row>
    <row r="73" spans="1:7" x14ac:dyDescent="0.25">
      <c r="A73" s="42" t="s">
        <v>105</v>
      </c>
      <c r="B73" s="44">
        <v>6400</v>
      </c>
      <c r="C73" s="45"/>
      <c r="D73" s="45"/>
      <c r="E73" s="45"/>
      <c r="F73" s="45"/>
      <c r="G73" s="45"/>
    </row>
    <row r="74" spans="1:7" ht="30" x14ac:dyDescent="0.25">
      <c r="A74" s="42" t="s">
        <v>106</v>
      </c>
      <c r="B74" s="44">
        <v>10322.280000000001</v>
      </c>
      <c r="C74" s="45"/>
      <c r="D74" s="45"/>
      <c r="E74" s="44">
        <v>8829.6200000000008</v>
      </c>
      <c r="F74" s="44">
        <v>85.54</v>
      </c>
      <c r="G74" s="45"/>
    </row>
    <row r="75" spans="1:7" ht="30" x14ac:dyDescent="0.25">
      <c r="A75" s="42" t="s">
        <v>107</v>
      </c>
      <c r="B75" s="44">
        <v>4786.54</v>
      </c>
      <c r="C75" s="45"/>
      <c r="D75" s="45"/>
      <c r="E75" s="44">
        <v>5790.59</v>
      </c>
      <c r="F75" s="44">
        <v>120.98</v>
      </c>
      <c r="G75" s="45"/>
    </row>
    <row r="76" spans="1:7" x14ac:dyDescent="0.25">
      <c r="A76" s="42" t="s">
        <v>108</v>
      </c>
      <c r="B76" s="44">
        <v>5604.6</v>
      </c>
      <c r="C76" s="45"/>
      <c r="D76" s="45"/>
      <c r="E76" s="44">
        <v>6017.1</v>
      </c>
      <c r="F76" s="44">
        <v>107.36</v>
      </c>
      <c r="G76" s="45"/>
    </row>
    <row r="77" spans="1:7" x14ac:dyDescent="0.25">
      <c r="A77" s="42" t="s">
        <v>109</v>
      </c>
      <c r="B77" s="44">
        <v>2561.13</v>
      </c>
      <c r="C77" s="45"/>
      <c r="D77" s="45"/>
      <c r="E77" s="44">
        <v>2245.14</v>
      </c>
      <c r="F77" s="44">
        <v>87.66</v>
      </c>
      <c r="G77" s="45"/>
    </row>
    <row r="78" spans="1:7" ht="30" x14ac:dyDescent="0.25">
      <c r="A78" s="40" t="s">
        <v>110</v>
      </c>
      <c r="B78" s="44">
        <v>9245.08</v>
      </c>
      <c r="C78" s="45"/>
      <c r="D78" s="45"/>
      <c r="E78" s="44">
        <v>7868.03</v>
      </c>
      <c r="F78" s="44">
        <v>85.11</v>
      </c>
      <c r="G78" s="45"/>
    </row>
    <row r="79" spans="1:7" ht="45" x14ac:dyDescent="0.25">
      <c r="A79" s="42" t="s">
        <v>111</v>
      </c>
      <c r="B79" s="44">
        <v>1943.1</v>
      </c>
      <c r="C79" s="45"/>
      <c r="D79" s="45"/>
      <c r="E79" s="44">
        <v>1620.94</v>
      </c>
      <c r="F79" s="44">
        <v>83.42</v>
      </c>
      <c r="G79" s="45"/>
    </row>
    <row r="80" spans="1:7" x14ac:dyDescent="0.25">
      <c r="A80" s="42" t="s">
        <v>112</v>
      </c>
      <c r="B80" s="44">
        <v>3208.95</v>
      </c>
      <c r="C80" s="45"/>
      <c r="D80" s="45"/>
      <c r="E80" s="44">
        <v>3607.11</v>
      </c>
      <c r="F80" s="44">
        <v>112.41</v>
      </c>
      <c r="G80" s="45"/>
    </row>
    <row r="81" spans="1:7" x14ac:dyDescent="0.25">
      <c r="A81" s="42" t="s">
        <v>113</v>
      </c>
      <c r="B81" s="44">
        <v>201.27</v>
      </c>
      <c r="C81" s="45"/>
      <c r="D81" s="45"/>
      <c r="E81" s="44">
        <v>77.5</v>
      </c>
      <c r="F81" s="44">
        <v>38.51</v>
      </c>
      <c r="G81" s="45"/>
    </row>
    <row r="82" spans="1:7" x14ac:dyDescent="0.25">
      <c r="A82" s="42" t="s">
        <v>114</v>
      </c>
      <c r="B82" s="44">
        <v>2304.56</v>
      </c>
      <c r="C82" s="45"/>
      <c r="D82" s="45"/>
      <c r="E82" s="44">
        <v>2464.73</v>
      </c>
      <c r="F82" s="44">
        <v>106.95</v>
      </c>
      <c r="G82" s="45"/>
    </row>
    <row r="83" spans="1:7" ht="30" x14ac:dyDescent="0.25">
      <c r="A83" s="42" t="s">
        <v>115</v>
      </c>
      <c r="B83" s="44">
        <v>406.25</v>
      </c>
      <c r="C83" s="45"/>
      <c r="D83" s="45"/>
      <c r="E83" s="45"/>
      <c r="F83" s="45"/>
      <c r="G83" s="45"/>
    </row>
    <row r="84" spans="1:7" ht="30" x14ac:dyDescent="0.25">
      <c r="A84" s="42" t="s">
        <v>116</v>
      </c>
      <c r="B84" s="44">
        <v>1180.95</v>
      </c>
      <c r="C84" s="45"/>
      <c r="D84" s="45"/>
      <c r="E84" s="44">
        <v>97.75</v>
      </c>
      <c r="F84" s="44">
        <v>8.2799999999999994</v>
      </c>
      <c r="G84" s="45"/>
    </row>
    <row r="85" spans="1:7" x14ac:dyDescent="0.25">
      <c r="A85" s="40" t="s">
        <v>117</v>
      </c>
      <c r="B85" s="44">
        <v>593.17999999999995</v>
      </c>
      <c r="C85" s="44">
        <v>650</v>
      </c>
      <c r="D85" s="44">
        <v>650</v>
      </c>
      <c r="E85" s="44">
        <v>463.28</v>
      </c>
      <c r="F85" s="44">
        <v>78.099999999999994</v>
      </c>
      <c r="G85" s="44">
        <v>71.27</v>
      </c>
    </row>
    <row r="86" spans="1:7" x14ac:dyDescent="0.25">
      <c r="A86" s="40" t="s">
        <v>118</v>
      </c>
      <c r="B86" s="44">
        <v>593.17999999999995</v>
      </c>
      <c r="C86" s="45"/>
      <c r="D86" s="45"/>
      <c r="E86" s="44">
        <v>463.28</v>
      </c>
      <c r="F86" s="44">
        <v>78.099999999999994</v>
      </c>
      <c r="G86" s="45"/>
    </row>
    <row r="87" spans="1:7" ht="30" x14ac:dyDescent="0.25">
      <c r="A87" s="42" t="s">
        <v>119</v>
      </c>
      <c r="B87" s="44">
        <v>319.57</v>
      </c>
      <c r="C87" s="45"/>
      <c r="D87" s="45"/>
      <c r="E87" s="44">
        <v>427.39</v>
      </c>
      <c r="F87" s="44">
        <v>133.74</v>
      </c>
      <c r="G87" s="45"/>
    </row>
    <row r="88" spans="1:7" x14ac:dyDescent="0.25">
      <c r="A88" s="42" t="s">
        <v>120</v>
      </c>
      <c r="B88" s="44">
        <v>273.61</v>
      </c>
      <c r="C88" s="45"/>
      <c r="D88" s="45"/>
      <c r="E88" s="44">
        <v>35.89</v>
      </c>
      <c r="F88" s="44">
        <v>13.12</v>
      </c>
      <c r="G88" s="45"/>
    </row>
    <row r="89" spans="1:7" ht="45" x14ac:dyDescent="0.25">
      <c r="A89" s="40" t="s">
        <v>121</v>
      </c>
      <c r="B89" s="44">
        <v>16942.28</v>
      </c>
      <c r="C89" s="44">
        <v>17000</v>
      </c>
      <c r="D89" s="44">
        <v>17000</v>
      </c>
      <c r="E89" s="44">
        <v>18005.32</v>
      </c>
      <c r="F89" s="44">
        <v>106.27</v>
      </c>
      <c r="G89" s="44">
        <v>105.91</v>
      </c>
    </row>
    <row r="90" spans="1:7" ht="30" x14ac:dyDescent="0.25">
      <c r="A90" s="40" t="s">
        <v>122</v>
      </c>
      <c r="B90" s="44">
        <v>16942.28</v>
      </c>
      <c r="C90" s="45"/>
      <c r="D90" s="45"/>
      <c r="E90" s="44">
        <v>18005.32</v>
      </c>
      <c r="F90" s="44">
        <v>106.27</v>
      </c>
      <c r="G90" s="45"/>
    </row>
    <row r="91" spans="1:7" ht="30" x14ac:dyDescent="0.25">
      <c r="A91" s="42" t="s">
        <v>123</v>
      </c>
      <c r="B91" s="44">
        <v>16942.28</v>
      </c>
      <c r="C91" s="45"/>
      <c r="D91" s="45"/>
      <c r="E91" s="44">
        <v>18005.32</v>
      </c>
      <c r="F91" s="44">
        <v>106.27</v>
      </c>
      <c r="G91" s="45"/>
    </row>
    <row r="92" spans="1:7" ht="30" x14ac:dyDescent="0.25">
      <c r="A92" s="39" t="s">
        <v>124</v>
      </c>
      <c r="B92" s="43">
        <v>10299.950000000001</v>
      </c>
      <c r="C92" s="43">
        <v>52360.78</v>
      </c>
      <c r="D92" s="43">
        <v>52360.78</v>
      </c>
      <c r="E92" s="43">
        <v>17521.759999999998</v>
      </c>
      <c r="F92" s="43">
        <v>170.12</v>
      </c>
      <c r="G92" s="44">
        <v>33.46</v>
      </c>
    </row>
    <row r="93" spans="1:7" ht="45" x14ac:dyDescent="0.25">
      <c r="A93" s="40" t="s">
        <v>125</v>
      </c>
      <c r="B93" s="44">
        <v>10299.950000000001</v>
      </c>
      <c r="C93" s="44">
        <v>43360.78</v>
      </c>
      <c r="D93" s="44">
        <v>43360.78</v>
      </c>
      <c r="E93" s="44">
        <v>17521.759999999998</v>
      </c>
      <c r="F93" s="44">
        <v>170.12</v>
      </c>
      <c r="G93" s="44">
        <v>40.409999999999997</v>
      </c>
    </row>
    <row r="94" spans="1:7" x14ac:dyDescent="0.25">
      <c r="A94" s="40" t="s">
        <v>126</v>
      </c>
      <c r="B94" s="44">
        <v>10299.950000000001</v>
      </c>
      <c r="C94" s="45"/>
      <c r="D94" s="45"/>
      <c r="E94" s="44">
        <v>17521.759999999998</v>
      </c>
      <c r="F94" s="44">
        <v>170.12</v>
      </c>
      <c r="G94" s="45"/>
    </row>
    <row r="95" spans="1:7" ht="30" x14ac:dyDescent="0.25">
      <c r="A95" s="42" t="s">
        <v>127</v>
      </c>
      <c r="B95" s="44">
        <v>7758.25</v>
      </c>
      <c r="C95" s="45"/>
      <c r="D95" s="45"/>
      <c r="E95" s="44">
        <v>6428.58</v>
      </c>
      <c r="F95" s="44">
        <v>82.86</v>
      </c>
      <c r="G95" s="45"/>
    </row>
    <row r="96" spans="1:7" x14ac:dyDescent="0.25">
      <c r="A96" s="42" t="s">
        <v>128</v>
      </c>
      <c r="B96" s="44">
        <v>260</v>
      </c>
      <c r="C96" s="45"/>
      <c r="D96" s="45"/>
      <c r="E96" s="44">
        <v>999.88</v>
      </c>
      <c r="F96" s="44">
        <v>384.57</v>
      </c>
      <c r="G96" s="45"/>
    </row>
    <row r="97" spans="1:7" ht="30" x14ac:dyDescent="0.25">
      <c r="A97" s="42" t="s">
        <v>129</v>
      </c>
      <c r="B97" s="44">
        <v>1000</v>
      </c>
      <c r="C97" s="45"/>
      <c r="D97" s="45"/>
      <c r="E97" s="44">
        <v>2300</v>
      </c>
      <c r="F97" s="44">
        <v>230</v>
      </c>
      <c r="G97" s="45"/>
    </row>
    <row r="98" spans="1:7" ht="30" x14ac:dyDescent="0.25">
      <c r="A98" s="42" t="s">
        <v>130</v>
      </c>
      <c r="B98" s="44">
        <v>1281.7</v>
      </c>
      <c r="C98" s="45"/>
      <c r="D98" s="45"/>
      <c r="E98" s="44">
        <v>7793.3</v>
      </c>
      <c r="F98" s="44">
        <v>608.04</v>
      </c>
      <c r="G98" s="45"/>
    </row>
    <row r="99" spans="1:7" ht="30" x14ac:dyDescent="0.25">
      <c r="A99" s="40" t="s">
        <v>131</v>
      </c>
      <c r="B99" s="45"/>
      <c r="C99" s="44">
        <v>9000</v>
      </c>
      <c r="D99" s="44">
        <v>9000</v>
      </c>
      <c r="E99" s="45"/>
      <c r="F99" s="45"/>
      <c r="G99" s="45"/>
    </row>
    <row r="100" spans="1:7" x14ac:dyDescent="0.25">
      <c r="A100" s="38" t="s">
        <v>132</v>
      </c>
      <c r="B100" s="46">
        <v>1145771.25</v>
      </c>
      <c r="C100" s="46">
        <v>1409324.78</v>
      </c>
      <c r="D100" s="46">
        <v>1409324.78</v>
      </c>
      <c r="E100" s="46">
        <v>1269679.1000000001</v>
      </c>
      <c r="F100" s="46">
        <v>110.81</v>
      </c>
      <c r="G100" s="49">
        <v>90.09</v>
      </c>
    </row>
  </sheetData>
  <mergeCells count="4">
    <mergeCell ref="A1:G1"/>
    <mergeCell ref="A2:G2"/>
    <mergeCell ref="A4:G4"/>
    <mergeCell ref="A5:G5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7C4CC-B1C2-4FBC-9578-460739D1FAFB}">
  <dimension ref="A1:G37"/>
  <sheetViews>
    <sheetView workbookViewId="0">
      <selection activeCell="J14" sqref="J14"/>
    </sheetView>
  </sheetViews>
  <sheetFormatPr defaultRowHeight="15" x14ac:dyDescent="0.25"/>
  <cols>
    <col min="1" max="1" width="28.28515625" customWidth="1"/>
    <col min="2" max="2" width="13.5703125" customWidth="1"/>
    <col min="3" max="3" width="14.140625" customWidth="1"/>
    <col min="4" max="4" width="14.42578125" customWidth="1"/>
    <col min="5" max="5" width="13.28515625" customWidth="1"/>
    <col min="6" max="7" width="10.28515625" customWidth="1"/>
  </cols>
  <sheetData>
    <row r="1" spans="1:7" x14ac:dyDescent="0.25">
      <c r="A1" s="102" t="s">
        <v>30</v>
      </c>
      <c r="B1" s="102"/>
      <c r="C1" s="102"/>
      <c r="D1" s="102"/>
      <c r="E1" s="102"/>
      <c r="F1" s="102"/>
      <c r="G1" s="102"/>
    </row>
    <row r="2" spans="1:7" x14ac:dyDescent="0.25">
      <c r="A2" s="102" t="s">
        <v>133</v>
      </c>
      <c r="B2" s="102"/>
      <c r="C2" s="102"/>
      <c r="D2" s="102"/>
      <c r="E2" s="102"/>
      <c r="F2" s="102"/>
      <c r="G2" s="102"/>
    </row>
    <row r="3" spans="1:7" x14ac:dyDescent="0.25">
      <c r="A3" s="35"/>
      <c r="B3" s="35"/>
      <c r="C3" s="35"/>
      <c r="D3" s="35"/>
      <c r="E3" s="35"/>
      <c r="F3" s="35"/>
      <c r="G3" s="35"/>
    </row>
    <row r="4" spans="1:7" x14ac:dyDescent="0.25">
      <c r="A4" s="102" t="s">
        <v>32</v>
      </c>
      <c r="B4" s="102"/>
      <c r="C4" s="102"/>
      <c r="D4" s="102"/>
      <c r="E4" s="102"/>
      <c r="F4" s="102"/>
      <c r="G4" s="102"/>
    </row>
    <row r="5" spans="1:7" x14ac:dyDescent="0.25">
      <c r="A5" s="102" t="s">
        <v>134</v>
      </c>
      <c r="B5" s="102"/>
      <c r="C5" s="102"/>
      <c r="D5" s="102"/>
      <c r="E5" s="102"/>
      <c r="F5" s="102"/>
      <c r="G5" s="102"/>
    </row>
    <row r="6" spans="1:7" ht="15.75" thickBot="1" x14ac:dyDescent="0.3">
      <c r="A6" s="36"/>
      <c r="B6" s="36"/>
      <c r="C6" s="36"/>
      <c r="D6" s="36"/>
      <c r="E6" s="36"/>
      <c r="F6" s="36"/>
      <c r="G6" s="36"/>
    </row>
    <row r="7" spans="1:7" ht="60.75" thickBot="1" x14ac:dyDescent="0.3">
      <c r="A7" s="37" t="s">
        <v>34</v>
      </c>
      <c r="B7" s="37" t="s">
        <v>135</v>
      </c>
      <c r="C7" s="37" t="s">
        <v>36</v>
      </c>
      <c r="D7" s="37" t="s">
        <v>37</v>
      </c>
      <c r="E7" s="37" t="s">
        <v>136</v>
      </c>
      <c r="F7" s="37" t="s">
        <v>137</v>
      </c>
      <c r="G7" s="37" t="s">
        <v>138</v>
      </c>
    </row>
    <row r="8" spans="1:7" ht="30" x14ac:dyDescent="0.25">
      <c r="A8" s="38" t="s">
        <v>41</v>
      </c>
      <c r="B8" s="50"/>
      <c r="C8" s="50"/>
      <c r="D8" s="50"/>
      <c r="E8" s="50"/>
      <c r="F8" s="50"/>
      <c r="G8" s="51"/>
    </row>
    <row r="9" spans="1:7" ht="30" x14ac:dyDescent="0.25">
      <c r="A9" s="52" t="s">
        <v>139</v>
      </c>
      <c r="B9" s="44">
        <v>505671.79</v>
      </c>
      <c r="C9" s="44">
        <v>590547</v>
      </c>
      <c r="D9" s="44">
        <v>590547</v>
      </c>
      <c r="E9" s="44">
        <v>590546.98</v>
      </c>
      <c r="F9" s="44">
        <v>116.78</v>
      </c>
      <c r="G9" s="44">
        <v>100</v>
      </c>
    </row>
    <row r="10" spans="1:7" ht="30" x14ac:dyDescent="0.25">
      <c r="A10" s="52" t="s">
        <v>140</v>
      </c>
      <c r="B10" s="44">
        <v>505671.79</v>
      </c>
      <c r="C10" s="44">
        <v>590547</v>
      </c>
      <c r="D10" s="44">
        <v>590547</v>
      </c>
      <c r="E10" s="44">
        <v>590546.98</v>
      </c>
      <c r="F10" s="44">
        <v>116.78</v>
      </c>
      <c r="G10" s="44">
        <v>100</v>
      </c>
    </row>
    <row r="11" spans="1:7" x14ac:dyDescent="0.25">
      <c r="A11" s="52" t="s">
        <v>141</v>
      </c>
      <c r="B11" s="44">
        <v>29560.09</v>
      </c>
      <c r="C11" s="44">
        <v>29560</v>
      </c>
      <c r="D11" s="44">
        <v>29560</v>
      </c>
      <c r="E11" s="44">
        <v>29230.71</v>
      </c>
      <c r="F11" s="44">
        <v>98.89</v>
      </c>
      <c r="G11" s="44">
        <v>98.89</v>
      </c>
    </row>
    <row r="12" spans="1:7" ht="30" x14ac:dyDescent="0.25">
      <c r="A12" s="52" t="s">
        <v>142</v>
      </c>
      <c r="B12" s="44">
        <v>29560.09</v>
      </c>
      <c r="C12" s="44">
        <v>29560</v>
      </c>
      <c r="D12" s="44">
        <v>29560</v>
      </c>
      <c r="E12" s="44">
        <v>29230.71</v>
      </c>
      <c r="F12" s="44">
        <v>98.89</v>
      </c>
      <c r="G12" s="44">
        <v>98.89</v>
      </c>
    </row>
    <row r="13" spans="1:7" ht="30" x14ac:dyDescent="0.25">
      <c r="A13" s="52" t="s">
        <v>143</v>
      </c>
      <c r="B13" s="44">
        <v>35044.92</v>
      </c>
      <c r="C13" s="44">
        <v>34500</v>
      </c>
      <c r="D13" s="44">
        <v>34500</v>
      </c>
      <c r="E13" s="44">
        <v>35070.86</v>
      </c>
      <c r="F13" s="44">
        <v>100.07</v>
      </c>
      <c r="G13" s="44">
        <v>101.65</v>
      </c>
    </row>
    <row r="14" spans="1:7" ht="45" x14ac:dyDescent="0.25">
      <c r="A14" s="52" t="s">
        <v>144</v>
      </c>
      <c r="B14" s="44">
        <v>35044.92</v>
      </c>
      <c r="C14" s="44">
        <v>34500</v>
      </c>
      <c r="D14" s="44">
        <v>34500</v>
      </c>
      <c r="E14" s="44">
        <v>35070.86</v>
      </c>
      <c r="F14" s="44">
        <v>100.07</v>
      </c>
      <c r="G14" s="44">
        <v>101.65</v>
      </c>
    </row>
    <row r="15" spans="1:7" x14ac:dyDescent="0.25">
      <c r="A15" s="52" t="s">
        <v>145</v>
      </c>
      <c r="B15" s="44">
        <v>622330.37</v>
      </c>
      <c r="C15" s="44">
        <v>606293.36</v>
      </c>
      <c r="D15" s="44">
        <v>606293.36</v>
      </c>
      <c r="E15" s="44">
        <v>626174.44999999995</v>
      </c>
      <c r="F15" s="44">
        <v>100.62</v>
      </c>
      <c r="G15" s="44">
        <v>103.28</v>
      </c>
    </row>
    <row r="16" spans="1:7" ht="30" x14ac:dyDescent="0.25">
      <c r="A16" s="52" t="s">
        <v>146</v>
      </c>
      <c r="B16" s="44">
        <v>622330.37</v>
      </c>
      <c r="C16" s="44">
        <v>606293.36</v>
      </c>
      <c r="D16" s="44">
        <v>606293.36</v>
      </c>
      <c r="E16" s="44">
        <v>626174.44999999995</v>
      </c>
      <c r="F16" s="44">
        <v>100.62</v>
      </c>
      <c r="G16" s="44">
        <v>103.28</v>
      </c>
    </row>
    <row r="17" spans="1:7" x14ac:dyDescent="0.25">
      <c r="A17" s="52" t="s">
        <v>147</v>
      </c>
      <c r="B17" s="44">
        <v>11925</v>
      </c>
      <c r="C17" s="44">
        <v>2900</v>
      </c>
      <c r="D17" s="44">
        <v>2900</v>
      </c>
      <c r="E17" s="44">
        <v>20856.259999999998</v>
      </c>
      <c r="F17" s="44">
        <v>174.9</v>
      </c>
      <c r="G17" s="44">
        <v>719.18</v>
      </c>
    </row>
    <row r="18" spans="1:7" ht="30" x14ac:dyDescent="0.25">
      <c r="A18" s="52" t="s">
        <v>148</v>
      </c>
      <c r="B18" s="44">
        <v>11925</v>
      </c>
      <c r="C18" s="44">
        <v>2900</v>
      </c>
      <c r="D18" s="44">
        <v>2900</v>
      </c>
      <c r="E18" s="44">
        <v>20856.259999999998</v>
      </c>
      <c r="F18" s="44">
        <v>174.9</v>
      </c>
      <c r="G18" s="44">
        <v>719.18</v>
      </c>
    </row>
    <row r="19" spans="1:7" ht="75" x14ac:dyDescent="0.25">
      <c r="A19" s="52" t="s">
        <v>149</v>
      </c>
      <c r="B19" s="44">
        <v>1709487.15</v>
      </c>
      <c r="C19" s="44">
        <v>2800</v>
      </c>
      <c r="D19" s="44">
        <v>2800</v>
      </c>
      <c r="E19" s="44">
        <v>3846.23</v>
      </c>
      <c r="F19" s="44">
        <v>0.22</v>
      </c>
      <c r="G19" s="44">
        <v>137.37</v>
      </c>
    </row>
    <row r="20" spans="1:7" ht="75" x14ac:dyDescent="0.25">
      <c r="A20" s="52" t="s">
        <v>150</v>
      </c>
      <c r="B20" s="44">
        <v>1709487.15</v>
      </c>
      <c r="C20" s="44">
        <v>2800</v>
      </c>
      <c r="D20" s="44">
        <v>2800</v>
      </c>
      <c r="E20" s="44">
        <v>3846.23</v>
      </c>
      <c r="F20" s="44">
        <v>0.22</v>
      </c>
      <c r="G20" s="44">
        <v>137.37</v>
      </c>
    </row>
    <row r="21" spans="1:7" x14ac:dyDescent="0.25">
      <c r="A21" s="38" t="s">
        <v>76</v>
      </c>
      <c r="B21" s="46">
        <v>2914019.32</v>
      </c>
      <c r="C21" s="46">
        <v>1266600.3600000001</v>
      </c>
      <c r="D21" s="46">
        <v>1266600.3600000001</v>
      </c>
      <c r="E21" s="46">
        <v>1305725.49</v>
      </c>
      <c r="F21" s="46">
        <v>44.81</v>
      </c>
      <c r="G21" s="49">
        <v>103.09</v>
      </c>
    </row>
    <row r="22" spans="1:7" ht="30" x14ac:dyDescent="0.25">
      <c r="A22" s="52" t="s">
        <v>139</v>
      </c>
      <c r="B22" s="44">
        <v>505671.79</v>
      </c>
      <c r="C22" s="44">
        <v>590547</v>
      </c>
      <c r="D22" s="44">
        <v>590547</v>
      </c>
      <c r="E22" s="44">
        <v>590546.98</v>
      </c>
      <c r="F22" s="44">
        <v>116.78</v>
      </c>
      <c r="G22" s="44">
        <v>100</v>
      </c>
    </row>
    <row r="23" spans="1:7" ht="30" x14ac:dyDescent="0.25">
      <c r="A23" s="52" t="s">
        <v>140</v>
      </c>
      <c r="B23" s="44">
        <v>505671.79</v>
      </c>
      <c r="C23" s="44">
        <v>590547</v>
      </c>
      <c r="D23" s="44">
        <v>590547</v>
      </c>
      <c r="E23" s="44">
        <v>590546.98</v>
      </c>
      <c r="F23" s="44">
        <v>116.78</v>
      </c>
      <c r="G23" s="44">
        <v>100</v>
      </c>
    </row>
    <row r="24" spans="1:7" x14ac:dyDescent="0.25">
      <c r="A24" s="52" t="s">
        <v>141</v>
      </c>
      <c r="B24" s="45"/>
      <c r="C24" s="44">
        <v>29560</v>
      </c>
      <c r="D24" s="44">
        <v>29560</v>
      </c>
      <c r="E24" s="44">
        <v>186.25</v>
      </c>
      <c r="F24" s="45"/>
      <c r="G24" s="44">
        <v>0.63</v>
      </c>
    </row>
    <row r="25" spans="1:7" ht="30" x14ac:dyDescent="0.25">
      <c r="A25" s="52" t="s">
        <v>142</v>
      </c>
      <c r="B25" s="45"/>
      <c r="C25" s="44">
        <v>29560</v>
      </c>
      <c r="D25" s="44">
        <v>29560</v>
      </c>
      <c r="E25" s="44">
        <v>186.25</v>
      </c>
      <c r="F25" s="45"/>
      <c r="G25" s="44">
        <v>0.63</v>
      </c>
    </row>
    <row r="26" spans="1:7" ht="30" x14ac:dyDescent="0.25">
      <c r="A26" s="52" t="s">
        <v>143</v>
      </c>
      <c r="B26" s="44">
        <v>16942.28</v>
      </c>
      <c r="C26" s="44">
        <v>34500</v>
      </c>
      <c r="D26" s="44">
        <v>34500</v>
      </c>
      <c r="E26" s="44">
        <v>18005.32</v>
      </c>
      <c r="F26" s="44">
        <v>106.27</v>
      </c>
      <c r="G26" s="44">
        <v>52.19</v>
      </c>
    </row>
    <row r="27" spans="1:7" ht="45" x14ac:dyDescent="0.25">
      <c r="A27" s="52" t="s">
        <v>144</v>
      </c>
      <c r="B27" s="44">
        <v>16942.28</v>
      </c>
      <c r="C27" s="44">
        <v>34500</v>
      </c>
      <c r="D27" s="44">
        <v>34500</v>
      </c>
      <c r="E27" s="44">
        <v>18005.32</v>
      </c>
      <c r="F27" s="44">
        <v>106.27</v>
      </c>
      <c r="G27" s="44">
        <v>52.19</v>
      </c>
    </row>
    <row r="28" spans="1:7" x14ac:dyDescent="0.25">
      <c r="A28" s="52" t="s">
        <v>145</v>
      </c>
      <c r="B28" s="44">
        <v>606880.78</v>
      </c>
      <c r="C28" s="44">
        <v>604000</v>
      </c>
      <c r="D28" s="44">
        <v>604000</v>
      </c>
      <c r="E28" s="44">
        <v>547538.73</v>
      </c>
      <c r="F28" s="44">
        <v>90.22</v>
      </c>
      <c r="G28" s="44">
        <v>90.65</v>
      </c>
    </row>
    <row r="29" spans="1:7" ht="30" x14ac:dyDescent="0.25">
      <c r="A29" s="52" t="s">
        <v>146</v>
      </c>
      <c r="B29" s="44">
        <v>605856.72</v>
      </c>
      <c r="C29" s="44">
        <v>603000</v>
      </c>
      <c r="D29" s="44">
        <v>603000</v>
      </c>
      <c r="E29" s="44">
        <v>546538.85</v>
      </c>
      <c r="F29" s="44">
        <v>90.21</v>
      </c>
      <c r="G29" s="44">
        <v>90.64</v>
      </c>
    </row>
    <row r="30" spans="1:7" ht="30" x14ac:dyDescent="0.25">
      <c r="A30" s="52" t="s">
        <v>151</v>
      </c>
      <c r="B30" s="44">
        <v>1024.06</v>
      </c>
      <c r="C30" s="44">
        <v>1000</v>
      </c>
      <c r="D30" s="44">
        <v>1000</v>
      </c>
      <c r="E30" s="44">
        <v>999.88</v>
      </c>
      <c r="F30" s="44">
        <v>97.64</v>
      </c>
      <c r="G30" s="44">
        <v>99.99</v>
      </c>
    </row>
    <row r="31" spans="1:7" x14ac:dyDescent="0.25">
      <c r="A31" s="52" t="s">
        <v>147</v>
      </c>
      <c r="B31" s="44">
        <v>10698.02</v>
      </c>
      <c r="C31" s="44">
        <v>4417.78</v>
      </c>
      <c r="D31" s="44">
        <v>4417.78</v>
      </c>
      <c r="E31" s="44">
        <v>13935.84</v>
      </c>
      <c r="F31" s="44">
        <v>130.27000000000001</v>
      </c>
      <c r="G31" s="44">
        <v>315.45</v>
      </c>
    </row>
    <row r="32" spans="1:7" ht="30" x14ac:dyDescent="0.25">
      <c r="A32" s="52" t="s">
        <v>148</v>
      </c>
      <c r="B32" s="44">
        <v>10407.219999999999</v>
      </c>
      <c r="C32" s="44">
        <v>2900</v>
      </c>
      <c r="D32" s="44">
        <v>2900</v>
      </c>
      <c r="E32" s="44">
        <v>12806.26</v>
      </c>
      <c r="F32" s="44">
        <v>123.05</v>
      </c>
      <c r="G32" s="44">
        <v>441.6</v>
      </c>
    </row>
    <row r="33" spans="1:7" ht="30" x14ac:dyDescent="0.25">
      <c r="A33" s="52" t="s">
        <v>152</v>
      </c>
      <c r="B33" s="44">
        <v>290.8</v>
      </c>
      <c r="C33" s="44">
        <v>1517.78</v>
      </c>
      <c r="D33" s="44">
        <v>1517.78</v>
      </c>
      <c r="E33" s="44">
        <v>1129.58</v>
      </c>
      <c r="F33" s="44">
        <v>388.44</v>
      </c>
      <c r="G33" s="44">
        <v>74.42</v>
      </c>
    </row>
    <row r="34" spans="1:7" ht="75" x14ac:dyDescent="0.25">
      <c r="A34" s="52" t="s">
        <v>149</v>
      </c>
      <c r="B34" s="44">
        <v>5578.38</v>
      </c>
      <c r="C34" s="44">
        <v>146300</v>
      </c>
      <c r="D34" s="44">
        <v>146300</v>
      </c>
      <c r="E34" s="44">
        <v>99465.98</v>
      </c>
      <c r="F34" s="44">
        <v>1783.06</v>
      </c>
      <c r="G34" s="44">
        <v>67.989999999999995</v>
      </c>
    </row>
    <row r="35" spans="1:7" ht="75" x14ac:dyDescent="0.25">
      <c r="A35" s="52" t="s">
        <v>150</v>
      </c>
      <c r="B35" s="44">
        <v>5578.38</v>
      </c>
      <c r="C35" s="44">
        <v>2800</v>
      </c>
      <c r="D35" s="44">
        <v>2800</v>
      </c>
      <c r="E35" s="44">
        <v>1447.23</v>
      </c>
      <c r="F35" s="44">
        <v>25.94</v>
      </c>
      <c r="G35" s="44">
        <v>51.69</v>
      </c>
    </row>
    <row r="36" spans="1:7" ht="90" x14ac:dyDescent="0.25">
      <c r="A36" s="52" t="s">
        <v>153</v>
      </c>
      <c r="B36" s="45"/>
      <c r="C36" s="44">
        <v>143500</v>
      </c>
      <c r="D36" s="44">
        <v>143500</v>
      </c>
      <c r="E36" s="44">
        <v>98018.75</v>
      </c>
      <c r="F36" s="45"/>
      <c r="G36" s="44">
        <v>68.31</v>
      </c>
    </row>
    <row r="37" spans="1:7" x14ac:dyDescent="0.25">
      <c r="A37" s="38" t="s">
        <v>132</v>
      </c>
      <c r="B37" s="46">
        <v>1145771.25</v>
      </c>
      <c r="C37" s="46">
        <v>1409324.78</v>
      </c>
      <c r="D37" s="46">
        <v>1409324.78</v>
      </c>
      <c r="E37" s="46">
        <v>1269679.1000000001</v>
      </c>
      <c r="F37" s="46">
        <v>110.81</v>
      </c>
      <c r="G37" s="49">
        <v>90.09</v>
      </c>
    </row>
  </sheetData>
  <mergeCells count="4">
    <mergeCell ref="A1:G1"/>
    <mergeCell ref="A2:G2"/>
    <mergeCell ref="A4:G4"/>
    <mergeCell ref="A5:G5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EC166-B985-44BF-9B4F-DE89F1C64D92}">
  <dimension ref="A1:G14"/>
  <sheetViews>
    <sheetView workbookViewId="0">
      <selection activeCell="I21" sqref="I21"/>
    </sheetView>
  </sheetViews>
  <sheetFormatPr defaultRowHeight="15" x14ac:dyDescent="0.25"/>
  <cols>
    <col min="1" max="1" width="27.42578125" customWidth="1"/>
    <col min="2" max="2" width="26.140625" customWidth="1"/>
    <col min="3" max="3" width="13.85546875" customWidth="1"/>
    <col min="4" max="4" width="14.85546875" customWidth="1"/>
    <col min="5" max="5" width="22.5703125" customWidth="1"/>
    <col min="6" max="6" width="17.140625" customWidth="1"/>
    <col min="7" max="7" width="18.140625" customWidth="1"/>
  </cols>
  <sheetData>
    <row r="1" spans="1:7" x14ac:dyDescent="0.25">
      <c r="A1" s="102" t="s">
        <v>133</v>
      </c>
      <c r="B1" s="102"/>
      <c r="C1" s="102"/>
      <c r="D1" s="102"/>
      <c r="E1" s="102"/>
      <c r="F1" s="102"/>
      <c r="G1" s="102"/>
    </row>
    <row r="2" spans="1:7" x14ac:dyDescent="0.25">
      <c r="A2" s="35"/>
      <c r="B2" s="35"/>
      <c r="C2" s="35"/>
      <c r="D2" s="35"/>
      <c r="E2" s="35"/>
      <c r="F2" s="35"/>
      <c r="G2" s="35"/>
    </row>
    <row r="3" spans="1:7" x14ac:dyDescent="0.25">
      <c r="A3" s="102" t="s">
        <v>32</v>
      </c>
      <c r="B3" s="102"/>
      <c r="C3" s="102"/>
      <c r="D3" s="102"/>
      <c r="E3" s="102"/>
      <c r="F3" s="102"/>
      <c r="G3" s="102"/>
    </row>
    <row r="4" spans="1:7" x14ac:dyDescent="0.25">
      <c r="A4" s="102" t="s">
        <v>154</v>
      </c>
      <c r="B4" s="102"/>
      <c r="C4" s="102"/>
      <c r="D4" s="102"/>
      <c r="E4" s="102"/>
      <c r="F4" s="102"/>
      <c r="G4" s="102"/>
    </row>
    <row r="5" spans="1:7" x14ac:dyDescent="0.25">
      <c r="A5" s="36"/>
      <c r="B5" s="36"/>
      <c r="C5" s="36"/>
      <c r="D5" s="36"/>
      <c r="E5" s="36"/>
      <c r="F5" s="36"/>
      <c r="G5" s="36"/>
    </row>
    <row r="6" spans="1:7" ht="15.75" thickBot="1" x14ac:dyDescent="0.3">
      <c r="A6" s="36"/>
      <c r="B6" s="36"/>
      <c r="C6" s="36"/>
      <c r="D6" s="36"/>
      <c r="E6" s="36"/>
      <c r="F6" s="36"/>
      <c r="G6" s="36"/>
    </row>
    <row r="7" spans="1:7" ht="30.75" thickBot="1" x14ac:dyDescent="0.3">
      <c r="A7" s="37" t="s">
        <v>34</v>
      </c>
      <c r="B7" s="37" t="s">
        <v>155</v>
      </c>
      <c r="C7" s="37" t="s">
        <v>36</v>
      </c>
      <c r="D7" s="37" t="s">
        <v>37</v>
      </c>
      <c r="E7" s="37" t="s">
        <v>156</v>
      </c>
      <c r="F7" s="37" t="s">
        <v>137</v>
      </c>
      <c r="G7" s="37" t="s">
        <v>160</v>
      </c>
    </row>
    <row r="8" spans="1:7" ht="30" x14ac:dyDescent="0.25">
      <c r="A8" s="38" t="s">
        <v>41</v>
      </c>
      <c r="B8" s="38"/>
      <c r="C8" s="38"/>
      <c r="D8" s="38"/>
      <c r="E8" s="38"/>
      <c r="F8" s="38"/>
      <c r="G8" s="48"/>
    </row>
    <row r="9" spans="1:7" ht="30" x14ac:dyDescent="0.25">
      <c r="A9" s="53" t="s">
        <v>157</v>
      </c>
      <c r="B9" s="43">
        <v>1145771.25</v>
      </c>
      <c r="C9" s="43">
        <v>1409324.78</v>
      </c>
      <c r="D9" s="43">
        <v>1409324.78</v>
      </c>
      <c r="E9" s="43">
        <v>1269679.1000000001</v>
      </c>
      <c r="F9" s="54">
        <v>110.81</v>
      </c>
      <c r="G9" s="55">
        <v>90.09</v>
      </c>
    </row>
    <row r="10" spans="1:7" ht="30" x14ac:dyDescent="0.25">
      <c r="A10" s="53" t="s">
        <v>158</v>
      </c>
      <c r="B10" s="43">
        <v>1139371.25</v>
      </c>
      <c r="C10" s="43">
        <v>1409324.78</v>
      </c>
      <c r="D10" s="43">
        <v>1049324.78</v>
      </c>
      <c r="E10" s="43">
        <v>1269679.1000000001</v>
      </c>
      <c r="F10" s="54">
        <v>111.44</v>
      </c>
      <c r="G10" s="55">
        <v>90.09</v>
      </c>
    </row>
    <row r="11" spans="1:7" ht="45" x14ac:dyDescent="0.25">
      <c r="A11" s="53" t="s">
        <v>159</v>
      </c>
      <c r="B11" s="43">
        <v>6400</v>
      </c>
      <c r="C11" s="43">
        <v>0</v>
      </c>
      <c r="D11" s="43">
        <v>0</v>
      </c>
      <c r="E11" s="43">
        <v>0</v>
      </c>
      <c r="F11" s="54"/>
      <c r="G11" s="55"/>
    </row>
    <row r="12" spans="1:7" x14ac:dyDescent="0.25">
      <c r="A12" s="38" t="s">
        <v>76</v>
      </c>
      <c r="B12" s="46">
        <v>2914019.32</v>
      </c>
      <c r="C12" s="46">
        <v>1266600.3600000001</v>
      </c>
      <c r="D12" s="46">
        <v>1266600.3600000001</v>
      </c>
      <c r="E12" s="46">
        <v>1305725.49</v>
      </c>
      <c r="F12" s="56">
        <v>44.81</v>
      </c>
      <c r="G12" s="57">
        <v>103.09</v>
      </c>
    </row>
    <row r="13" spans="1:7" x14ac:dyDescent="0.25">
      <c r="A13" s="38" t="s">
        <v>132</v>
      </c>
      <c r="B13" s="46">
        <v>1145771.25</v>
      </c>
      <c r="C13" s="46">
        <v>1409324.78</v>
      </c>
      <c r="D13" s="46">
        <v>1409324.78</v>
      </c>
      <c r="E13" s="46">
        <v>1269679.1000000001</v>
      </c>
      <c r="F13" s="56">
        <v>110.81</v>
      </c>
      <c r="G13" s="57">
        <v>90.09</v>
      </c>
    </row>
    <row r="14" spans="1:7" x14ac:dyDescent="0.25">
      <c r="A14" s="58"/>
      <c r="B14" s="58"/>
      <c r="C14" s="58"/>
      <c r="D14" s="58"/>
      <c r="E14" s="58"/>
      <c r="F14" s="58"/>
      <c r="G14" s="58"/>
    </row>
  </sheetData>
  <mergeCells count="3">
    <mergeCell ref="A1:G1"/>
    <mergeCell ref="A3:G3"/>
    <mergeCell ref="A4:G4"/>
  </mergeCells>
  <pageMargins left="0.7" right="0.7" top="0.75" bottom="0.75" header="0.3" footer="0.3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4AAE3-BE48-4EAA-8A8C-E3502ABC0340}">
  <dimension ref="A1:L23"/>
  <sheetViews>
    <sheetView workbookViewId="0">
      <selection activeCell="G27" sqref="G27"/>
    </sheetView>
  </sheetViews>
  <sheetFormatPr defaultRowHeight="15" x14ac:dyDescent="0.25"/>
  <cols>
    <col min="2" max="2" width="22.28515625" customWidth="1"/>
    <col min="3" max="3" width="26.5703125" customWidth="1"/>
    <col min="4" max="4" width="22" customWidth="1"/>
    <col min="5" max="5" width="19.28515625" customWidth="1"/>
    <col min="6" max="6" width="24.28515625" customWidth="1"/>
    <col min="7" max="7" width="18.7109375" customWidth="1"/>
    <col min="8" max="8" width="16" customWidth="1"/>
  </cols>
  <sheetData>
    <row r="1" spans="1:12" x14ac:dyDescent="0.25">
      <c r="A1" s="102" t="s">
        <v>30</v>
      </c>
      <c r="B1" s="102"/>
      <c r="C1" s="102"/>
      <c r="D1" s="102"/>
      <c r="E1" s="102"/>
      <c r="F1" s="102"/>
      <c r="G1" s="102"/>
      <c r="H1" s="102"/>
    </row>
    <row r="2" spans="1:12" x14ac:dyDescent="0.25">
      <c r="A2" s="102" t="s">
        <v>161</v>
      </c>
      <c r="B2" s="102"/>
      <c r="C2" s="102"/>
      <c r="D2" s="102"/>
      <c r="E2" s="102"/>
      <c r="F2" s="102"/>
      <c r="G2" s="102"/>
      <c r="H2" s="102"/>
    </row>
    <row r="3" spans="1:12" x14ac:dyDescent="0.25">
      <c r="A3" s="59"/>
      <c r="B3" s="4"/>
      <c r="C3" s="4"/>
      <c r="D3" s="4"/>
      <c r="E3" s="4"/>
      <c r="F3" s="60"/>
      <c r="G3" s="60"/>
      <c r="H3" s="60"/>
    </row>
    <row r="4" spans="1:12" x14ac:dyDescent="0.25">
      <c r="A4" s="102" t="s">
        <v>162</v>
      </c>
      <c r="B4" s="102"/>
      <c r="C4" s="102"/>
      <c r="D4" s="102"/>
      <c r="E4" s="102"/>
      <c r="F4" s="102"/>
      <c r="G4" s="102"/>
      <c r="H4" s="102"/>
    </row>
    <row r="5" spans="1:12" x14ac:dyDescent="0.25">
      <c r="A5" s="59"/>
      <c r="B5" s="116" t="s">
        <v>163</v>
      </c>
      <c r="C5" s="116"/>
      <c r="D5" s="116"/>
      <c r="E5" s="116"/>
      <c r="F5" s="116"/>
      <c r="G5" s="116"/>
      <c r="H5" s="116"/>
    </row>
    <row r="6" spans="1:12" x14ac:dyDescent="0.25">
      <c r="B6" s="61"/>
      <c r="C6" s="61"/>
      <c r="D6" s="61"/>
      <c r="E6" s="61"/>
      <c r="F6" s="62"/>
      <c r="G6" s="62"/>
      <c r="H6" s="62"/>
    </row>
    <row r="7" spans="1:12" ht="30" x14ac:dyDescent="0.25">
      <c r="B7" s="63" t="s">
        <v>164</v>
      </c>
      <c r="C7" s="63" t="s">
        <v>165</v>
      </c>
      <c r="D7" s="63" t="s">
        <v>166</v>
      </c>
      <c r="E7" s="63" t="s">
        <v>167</v>
      </c>
      <c r="F7" s="63" t="s">
        <v>168</v>
      </c>
      <c r="G7" s="63" t="s">
        <v>169</v>
      </c>
      <c r="H7" s="63" t="s">
        <v>169</v>
      </c>
    </row>
    <row r="8" spans="1:12" x14ac:dyDescent="0.25">
      <c r="B8" s="63">
        <v>1</v>
      </c>
      <c r="C8" s="63">
        <v>2</v>
      </c>
      <c r="D8" s="63">
        <v>3</v>
      </c>
      <c r="E8" s="63">
        <v>4</v>
      </c>
      <c r="F8" s="63">
        <v>5</v>
      </c>
      <c r="G8" s="63" t="s">
        <v>170</v>
      </c>
      <c r="H8" s="63" t="s">
        <v>171</v>
      </c>
    </row>
    <row r="9" spans="1:12" x14ac:dyDescent="0.25">
      <c r="B9" s="64" t="s">
        <v>172</v>
      </c>
      <c r="C9" s="65">
        <v>0</v>
      </c>
      <c r="D9" s="65">
        <v>0</v>
      </c>
      <c r="E9" s="66">
        <v>0</v>
      </c>
      <c r="F9" s="67">
        <v>0</v>
      </c>
      <c r="G9" s="67">
        <v>0</v>
      </c>
      <c r="H9" s="67">
        <v>0</v>
      </c>
    </row>
    <row r="10" spans="1:12" x14ac:dyDescent="0.25">
      <c r="B10" s="64" t="s">
        <v>173</v>
      </c>
      <c r="C10" s="65">
        <v>0</v>
      </c>
      <c r="D10" s="65">
        <v>0</v>
      </c>
      <c r="E10" s="65">
        <v>0</v>
      </c>
      <c r="F10" s="67">
        <v>0</v>
      </c>
      <c r="G10" s="67">
        <v>0</v>
      </c>
      <c r="H10" s="67">
        <v>0</v>
      </c>
    </row>
    <row r="11" spans="1:12" ht="30" x14ac:dyDescent="0.25">
      <c r="B11" s="68" t="s">
        <v>174</v>
      </c>
      <c r="C11" s="65">
        <v>0</v>
      </c>
      <c r="D11" s="65">
        <v>0</v>
      </c>
      <c r="E11" s="65">
        <v>0</v>
      </c>
      <c r="F11" s="67">
        <v>0</v>
      </c>
      <c r="G11" s="67">
        <v>0</v>
      </c>
      <c r="H11" s="67">
        <v>0</v>
      </c>
    </row>
    <row r="12" spans="1:12" x14ac:dyDescent="0.25">
      <c r="B12" s="69"/>
      <c r="C12" s="65"/>
      <c r="D12" s="65"/>
      <c r="E12" s="65"/>
      <c r="F12" s="67"/>
      <c r="G12" s="67"/>
      <c r="H12" s="67"/>
    </row>
    <row r="13" spans="1:12" x14ac:dyDescent="0.25">
      <c r="B13" s="64" t="s">
        <v>175</v>
      </c>
      <c r="C13" s="65">
        <v>0</v>
      </c>
      <c r="D13" s="65">
        <v>0</v>
      </c>
      <c r="E13" s="66">
        <v>0</v>
      </c>
      <c r="F13" s="67">
        <v>0</v>
      </c>
      <c r="G13" s="67">
        <v>0</v>
      </c>
      <c r="H13" s="67">
        <v>0</v>
      </c>
      <c r="L13" t="s">
        <v>178</v>
      </c>
    </row>
    <row r="14" spans="1:12" x14ac:dyDescent="0.25">
      <c r="B14" s="70" t="s">
        <v>176</v>
      </c>
      <c r="C14" s="65">
        <v>0</v>
      </c>
      <c r="D14" s="65">
        <v>0</v>
      </c>
      <c r="E14" s="66">
        <v>0</v>
      </c>
      <c r="F14" s="67">
        <v>0</v>
      </c>
      <c r="G14" s="67">
        <v>0</v>
      </c>
      <c r="H14" s="67">
        <v>0</v>
      </c>
    </row>
    <row r="15" spans="1:12" x14ac:dyDescent="0.25">
      <c r="B15" s="71"/>
      <c r="C15" s="65"/>
      <c r="D15" s="65"/>
      <c r="E15" s="66"/>
      <c r="F15" s="67"/>
      <c r="G15" s="67"/>
      <c r="H15" s="67"/>
    </row>
    <row r="16" spans="1:12" x14ac:dyDescent="0.25">
      <c r="B16" s="70"/>
      <c r="C16" s="65"/>
      <c r="D16" s="65"/>
      <c r="E16" s="66"/>
      <c r="F16" s="67"/>
      <c r="G16" s="67"/>
      <c r="H16" s="67"/>
    </row>
    <row r="17" spans="2:8" x14ac:dyDescent="0.25">
      <c r="B17" s="64" t="s">
        <v>177</v>
      </c>
      <c r="C17" s="65">
        <v>0</v>
      </c>
      <c r="D17" s="65">
        <v>0</v>
      </c>
      <c r="E17" s="66">
        <v>0</v>
      </c>
      <c r="F17" s="67">
        <v>0</v>
      </c>
      <c r="G17" s="67">
        <v>0</v>
      </c>
      <c r="H17" s="67">
        <v>0</v>
      </c>
    </row>
    <row r="18" spans="2:8" x14ac:dyDescent="0.25">
      <c r="B18" s="64" t="s">
        <v>173</v>
      </c>
      <c r="C18" s="65">
        <v>0</v>
      </c>
      <c r="D18" s="65">
        <v>0</v>
      </c>
      <c r="E18" s="65">
        <v>0</v>
      </c>
      <c r="F18" s="67">
        <v>0</v>
      </c>
      <c r="G18" s="67">
        <v>0</v>
      </c>
      <c r="H18" s="67">
        <v>0</v>
      </c>
    </row>
    <row r="19" spans="2:8" ht="30" x14ac:dyDescent="0.25">
      <c r="B19" s="68" t="s">
        <v>174</v>
      </c>
      <c r="C19" s="65">
        <v>0</v>
      </c>
      <c r="D19" s="65">
        <v>0</v>
      </c>
      <c r="E19" s="65">
        <v>0</v>
      </c>
      <c r="F19" s="67">
        <v>0</v>
      </c>
      <c r="G19" s="67">
        <v>0</v>
      </c>
      <c r="H19" s="67">
        <v>0</v>
      </c>
    </row>
    <row r="20" spans="2:8" x14ac:dyDescent="0.25">
      <c r="B20" s="69"/>
      <c r="C20" s="65"/>
      <c r="D20" s="65"/>
      <c r="E20" s="65"/>
      <c r="F20" s="67"/>
      <c r="G20" s="67"/>
      <c r="H20" s="67"/>
    </row>
    <row r="21" spans="2:8" x14ac:dyDescent="0.25">
      <c r="B21" s="64" t="s">
        <v>175</v>
      </c>
      <c r="C21" s="65">
        <v>0</v>
      </c>
      <c r="D21" s="65">
        <v>0</v>
      </c>
      <c r="E21" s="66">
        <v>0</v>
      </c>
      <c r="F21" s="67">
        <v>0</v>
      </c>
      <c r="G21" s="67">
        <v>0</v>
      </c>
      <c r="H21" s="67">
        <v>0</v>
      </c>
    </row>
    <row r="22" spans="2:8" x14ac:dyDescent="0.25">
      <c r="B22" s="70" t="s">
        <v>176</v>
      </c>
      <c r="C22" s="65">
        <v>0</v>
      </c>
      <c r="D22" s="65">
        <v>0</v>
      </c>
      <c r="E22" s="66">
        <v>0</v>
      </c>
      <c r="F22" s="67">
        <v>0</v>
      </c>
      <c r="G22" s="67">
        <v>0</v>
      </c>
      <c r="H22" s="67">
        <v>0</v>
      </c>
    </row>
    <row r="23" spans="2:8" x14ac:dyDescent="0.25">
      <c r="B23" s="71"/>
      <c r="C23" s="65"/>
      <c r="D23" s="65"/>
      <c r="E23" s="66"/>
      <c r="F23" s="67"/>
      <c r="G23" s="67"/>
      <c r="H23" s="67"/>
    </row>
  </sheetData>
  <mergeCells count="4">
    <mergeCell ref="A1:H1"/>
    <mergeCell ref="A2:H2"/>
    <mergeCell ref="A4:H4"/>
    <mergeCell ref="B5:H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8F9D5-D8C4-4F87-B80C-0F486D4288DE}">
  <dimension ref="A1:L18"/>
  <sheetViews>
    <sheetView workbookViewId="0">
      <selection activeCell="Q15" sqref="Q15"/>
    </sheetView>
  </sheetViews>
  <sheetFormatPr defaultRowHeight="15" x14ac:dyDescent="0.25"/>
  <cols>
    <col min="6" max="6" width="22.140625" customWidth="1"/>
    <col min="7" max="7" width="23.5703125" customWidth="1"/>
    <col min="8" max="8" width="20" customWidth="1"/>
    <col min="9" max="9" width="18.28515625" customWidth="1"/>
    <col min="10" max="10" width="23.42578125" customWidth="1"/>
    <col min="11" max="11" width="16" customWidth="1"/>
    <col min="12" max="12" width="13.7109375" customWidth="1"/>
  </cols>
  <sheetData>
    <row r="1" spans="1:12" ht="18" x14ac:dyDescent="0.25"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x14ac:dyDescent="0.25">
      <c r="B2" s="116" t="s">
        <v>30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x14ac:dyDescent="0.25">
      <c r="A3" s="102" t="s">
        <v>179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2" x14ac:dyDescent="0.25">
      <c r="B4" s="61"/>
      <c r="C4" s="61"/>
      <c r="D4" s="61"/>
      <c r="E4" s="61"/>
      <c r="F4" s="61"/>
      <c r="G4" s="61"/>
      <c r="H4" s="61"/>
      <c r="I4" s="61"/>
      <c r="J4" s="62"/>
      <c r="K4" s="62"/>
      <c r="L4" s="62"/>
    </row>
    <row r="5" spans="1:12" x14ac:dyDescent="0.25">
      <c r="B5" s="116" t="s">
        <v>180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2" x14ac:dyDescent="0.25">
      <c r="B6" s="116" t="s">
        <v>181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2" x14ac:dyDescent="0.25">
      <c r="B7" s="61"/>
      <c r="C7" s="61"/>
      <c r="D7" s="61"/>
      <c r="E7" s="61"/>
      <c r="F7" s="61"/>
      <c r="G7" s="61"/>
      <c r="H7" s="61"/>
      <c r="I7" s="61"/>
      <c r="J7" s="62"/>
      <c r="K7" s="62"/>
      <c r="L7" s="62"/>
    </row>
    <row r="8" spans="1:12" ht="30" x14ac:dyDescent="0.25">
      <c r="B8" s="117" t="s">
        <v>164</v>
      </c>
      <c r="C8" s="118"/>
      <c r="D8" s="118"/>
      <c r="E8" s="118"/>
      <c r="F8" s="119"/>
      <c r="G8" s="73" t="s">
        <v>182</v>
      </c>
      <c r="H8" s="73" t="s">
        <v>166</v>
      </c>
      <c r="I8" s="73" t="s">
        <v>167</v>
      </c>
      <c r="J8" s="73" t="s">
        <v>183</v>
      </c>
      <c r="K8" s="73" t="s">
        <v>169</v>
      </c>
      <c r="L8" s="73" t="s">
        <v>169</v>
      </c>
    </row>
    <row r="9" spans="1:12" x14ac:dyDescent="0.25">
      <c r="B9" s="117">
        <v>1</v>
      </c>
      <c r="C9" s="118"/>
      <c r="D9" s="118"/>
      <c r="E9" s="118"/>
      <c r="F9" s="119"/>
      <c r="G9" s="73">
        <v>2</v>
      </c>
      <c r="H9" s="73">
        <v>3</v>
      </c>
      <c r="I9" s="73">
        <v>4</v>
      </c>
      <c r="J9" s="73">
        <v>5</v>
      </c>
      <c r="K9" s="73" t="s">
        <v>170</v>
      </c>
      <c r="L9" s="73" t="s">
        <v>171</v>
      </c>
    </row>
    <row r="10" spans="1:12" ht="30" x14ac:dyDescent="0.25">
      <c r="B10" s="64">
        <v>8</v>
      </c>
      <c r="C10" s="64"/>
      <c r="D10" s="64"/>
      <c r="E10" s="64"/>
      <c r="F10" s="64" t="s">
        <v>184</v>
      </c>
      <c r="G10" s="74">
        <v>0</v>
      </c>
      <c r="H10" s="74">
        <v>0</v>
      </c>
      <c r="I10" s="74">
        <v>0</v>
      </c>
      <c r="J10" s="75">
        <v>0</v>
      </c>
      <c r="K10" s="75">
        <v>0</v>
      </c>
      <c r="L10" s="75">
        <v>0</v>
      </c>
    </row>
    <row r="11" spans="1:12" x14ac:dyDescent="0.25">
      <c r="B11" s="64"/>
      <c r="C11" s="71">
        <v>84</v>
      </c>
      <c r="D11" s="71"/>
      <c r="E11" s="71"/>
      <c r="F11" s="71" t="s">
        <v>185</v>
      </c>
      <c r="G11" s="74">
        <v>0</v>
      </c>
      <c r="H11" s="74">
        <v>0</v>
      </c>
      <c r="I11" s="74">
        <v>0</v>
      </c>
      <c r="J11" s="75">
        <v>0</v>
      </c>
      <c r="K11" s="75">
        <v>0</v>
      </c>
      <c r="L11" s="75">
        <v>0</v>
      </c>
    </row>
    <row r="12" spans="1:12" ht="90" x14ac:dyDescent="0.25">
      <c r="B12" s="76"/>
      <c r="C12" s="76"/>
      <c r="D12" s="76">
        <v>841</v>
      </c>
      <c r="E12" s="76"/>
      <c r="F12" s="77" t="s">
        <v>186</v>
      </c>
      <c r="G12" s="74">
        <v>0</v>
      </c>
      <c r="H12" s="74">
        <v>0</v>
      </c>
      <c r="I12" s="74">
        <v>0</v>
      </c>
      <c r="J12" s="75">
        <v>0</v>
      </c>
      <c r="K12" s="75">
        <v>0</v>
      </c>
      <c r="L12" s="75">
        <v>0</v>
      </c>
    </row>
    <row r="13" spans="1:12" ht="45" x14ac:dyDescent="0.25">
      <c r="B13" s="76"/>
      <c r="C13" s="76"/>
      <c r="D13" s="76"/>
      <c r="E13" s="76">
        <v>8413</v>
      </c>
      <c r="F13" s="77" t="s">
        <v>187</v>
      </c>
      <c r="G13" s="74">
        <v>0</v>
      </c>
      <c r="H13" s="74">
        <v>0</v>
      </c>
      <c r="I13" s="74">
        <v>0</v>
      </c>
      <c r="J13" s="75">
        <v>0</v>
      </c>
      <c r="K13" s="75">
        <v>0</v>
      </c>
      <c r="L13" s="75">
        <v>0</v>
      </c>
    </row>
    <row r="14" spans="1:12" x14ac:dyDescent="0.25">
      <c r="B14" s="76"/>
      <c r="C14" s="76"/>
      <c r="D14" s="76"/>
      <c r="E14" s="78"/>
      <c r="F14" s="79"/>
      <c r="G14" s="74"/>
      <c r="H14" s="74"/>
      <c r="I14" s="74"/>
      <c r="J14" s="75"/>
      <c r="K14" s="75"/>
      <c r="L14" s="75"/>
    </row>
    <row r="15" spans="1:12" ht="45" x14ac:dyDescent="0.25">
      <c r="B15" s="80">
        <v>5</v>
      </c>
      <c r="C15" s="80"/>
      <c r="D15" s="80"/>
      <c r="E15" s="80"/>
      <c r="F15" s="81" t="s">
        <v>188</v>
      </c>
      <c r="G15" s="74">
        <v>0</v>
      </c>
      <c r="H15" s="74">
        <v>0</v>
      </c>
      <c r="I15" s="74">
        <v>0</v>
      </c>
      <c r="J15" s="75">
        <v>0</v>
      </c>
      <c r="K15" s="75">
        <v>0</v>
      </c>
      <c r="L15" s="75">
        <v>0</v>
      </c>
    </row>
    <row r="16" spans="1:12" ht="45" x14ac:dyDescent="0.25">
      <c r="B16" s="71"/>
      <c r="C16" s="71">
        <v>54</v>
      </c>
      <c r="D16" s="71"/>
      <c r="E16" s="71"/>
      <c r="F16" s="82" t="s">
        <v>189</v>
      </c>
      <c r="G16" s="74">
        <v>0</v>
      </c>
      <c r="H16" s="74">
        <v>0</v>
      </c>
      <c r="I16" s="83">
        <v>0</v>
      </c>
      <c r="J16" s="75">
        <v>0</v>
      </c>
      <c r="K16" s="75">
        <v>0</v>
      </c>
      <c r="L16" s="75">
        <v>0</v>
      </c>
    </row>
    <row r="17" spans="2:12" ht="105" x14ac:dyDescent="0.25">
      <c r="B17" s="71"/>
      <c r="C17" s="71"/>
      <c r="D17" s="71">
        <v>541</v>
      </c>
      <c r="E17" s="77"/>
      <c r="F17" s="77" t="s">
        <v>190</v>
      </c>
      <c r="G17" s="74">
        <v>0</v>
      </c>
      <c r="H17" s="74">
        <v>0</v>
      </c>
      <c r="I17" s="83">
        <v>0</v>
      </c>
      <c r="J17" s="75">
        <v>0</v>
      </c>
      <c r="K17" s="75">
        <v>0</v>
      </c>
      <c r="L17" s="75">
        <v>0</v>
      </c>
    </row>
    <row r="18" spans="2:12" ht="60" x14ac:dyDescent="0.25">
      <c r="B18" s="71"/>
      <c r="C18" s="71"/>
      <c r="D18" s="71"/>
      <c r="E18" s="77">
        <v>5413</v>
      </c>
      <c r="F18" s="77" t="s">
        <v>191</v>
      </c>
      <c r="G18" s="74">
        <v>0</v>
      </c>
      <c r="H18" s="74">
        <v>0</v>
      </c>
      <c r="I18" s="83">
        <v>0</v>
      </c>
      <c r="J18" s="75">
        <v>0</v>
      </c>
      <c r="K18" s="75">
        <v>0</v>
      </c>
      <c r="L18" s="75">
        <v>0</v>
      </c>
    </row>
  </sheetData>
  <mergeCells count="6">
    <mergeCell ref="B9:F9"/>
    <mergeCell ref="B2:L2"/>
    <mergeCell ref="A3:L3"/>
    <mergeCell ref="B5:L5"/>
    <mergeCell ref="B6:L6"/>
    <mergeCell ref="B8:F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4DD2F-4118-465C-A3CF-25A791C53BCC}">
  <dimension ref="A1:E126"/>
  <sheetViews>
    <sheetView workbookViewId="0">
      <selection activeCell="J20" sqref="J20"/>
    </sheetView>
  </sheetViews>
  <sheetFormatPr defaultRowHeight="15" x14ac:dyDescent="0.25"/>
  <cols>
    <col min="1" max="1" width="53.85546875" customWidth="1"/>
    <col min="2" max="2" width="17.42578125" customWidth="1"/>
    <col min="3" max="3" width="16.7109375" customWidth="1"/>
    <col min="4" max="4" width="23" customWidth="1"/>
    <col min="5" max="5" width="14.85546875" customWidth="1"/>
  </cols>
  <sheetData>
    <row r="1" spans="1:5" x14ac:dyDescent="0.25">
      <c r="A1" s="58"/>
      <c r="B1" s="58"/>
      <c r="C1" s="58"/>
      <c r="D1" s="58"/>
      <c r="E1" s="58"/>
    </row>
    <row r="2" spans="1:5" x14ac:dyDescent="0.25">
      <c r="A2" s="102" t="s">
        <v>30</v>
      </c>
      <c r="B2" s="102"/>
      <c r="C2" s="102"/>
      <c r="D2" s="102"/>
      <c r="E2" s="102"/>
    </row>
    <row r="3" spans="1:5" x14ac:dyDescent="0.25">
      <c r="A3" s="102" t="s">
        <v>192</v>
      </c>
      <c r="B3" s="102"/>
      <c r="C3" s="102"/>
      <c r="D3" s="102"/>
      <c r="E3" s="102"/>
    </row>
    <row r="4" spans="1:5" x14ac:dyDescent="0.25">
      <c r="A4" s="36"/>
      <c r="B4" s="36"/>
      <c r="C4" s="36"/>
      <c r="D4" s="36"/>
      <c r="E4" s="36"/>
    </row>
    <row r="5" spans="1:5" ht="15.75" thickBot="1" x14ac:dyDescent="0.3">
      <c r="A5" s="36"/>
      <c r="B5" s="36"/>
      <c r="C5" s="36"/>
      <c r="D5" s="36"/>
      <c r="E5" s="36"/>
    </row>
    <row r="6" spans="1:5" ht="30" x14ac:dyDescent="0.25">
      <c r="A6" s="84" t="s">
        <v>34</v>
      </c>
      <c r="B6" s="84" t="s">
        <v>193</v>
      </c>
      <c r="C6" s="84" t="s">
        <v>194</v>
      </c>
      <c r="D6" s="84" t="s">
        <v>195</v>
      </c>
      <c r="E6" s="84" t="s">
        <v>196</v>
      </c>
    </row>
    <row r="7" spans="1:5" x14ac:dyDescent="0.25">
      <c r="A7" s="85" t="s">
        <v>197</v>
      </c>
      <c r="B7" s="86">
        <v>1409324.78</v>
      </c>
      <c r="C7" s="86">
        <v>1409324.78</v>
      </c>
      <c r="D7" s="86">
        <v>1269679.1000000001</v>
      </c>
      <c r="E7" s="86">
        <v>90.09</v>
      </c>
    </row>
    <row r="8" spans="1:5" x14ac:dyDescent="0.25">
      <c r="A8" s="87" t="s">
        <v>198</v>
      </c>
      <c r="B8" s="88">
        <v>1409324.78</v>
      </c>
      <c r="C8" s="88">
        <v>1409324.78</v>
      </c>
      <c r="D8" s="88">
        <v>1269679.1000000001</v>
      </c>
      <c r="E8" s="88">
        <v>90.09</v>
      </c>
    </row>
    <row r="9" spans="1:5" x14ac:dyDescent="0.25">
      <c r="A9" s="89" t="s">
        <v>199</v>
      </c>
      <c r="B9" s="86">
        <v>590547</v>
      </c>
      <c r="C9" s="86">
        <v>590547</v>
      </c>
      <c r="D9" s="86">
        <v>590546.98</v>
      </c>
      <c r="E9" s="86">
        <v>100</v>
      </c>
    </row>
    <row r="10" spans="1:5" x14ac:dyDescent="0.25">
      <c r="A10" s="89" t="s">
        <v>200</v>
      </c>
      <c r="B10" s="86">
        <v>29560</v>
      </c>
      <c r="C10" s="86">
        <v>29560</v>
      </c>
      <c r="D10" s="86">
        <v>186.25</v>
      </c>
      <c r="E10" s="86">
        <v>0.63</v>
      </c>
    </row>
    <row r="11" spans="1:5" x14ac:dyDescent="0.25">
      <c r="A11" s="89" t="s">
        <v>201</v>
      </c>
      <c r="B11" s="86">
        <v>29560</v>
      </c>
      <c r="C11" s="86">
        <v>29560</v>
      </c>
      <c r="D11" s="86">
        <v>186.25</v>
      </c>
      <c r="E11" s="86">
        <v>0.63</v>
      </c>
    </row>
    <row r="12" spans="1:5" ht="30" x14ac:dyDescent="0.25">
      <c r="A12" s="89" t="s">
        <v>202</v>
      </c>
      <c r="B12" s="86">
        <v>34500</v>
      </c>
      <c r="C12" s="86">
        <v>34500</v>
      </c>
      <c r="D12" s="86">
        <v>18005.32</v>
      </c>
      <c r="E12" s="86">
        <v>52.19</v>
      </c>
    </row>
    <row r="13" spans="1:5" ht="30" x14ac:dyDescent="0.25">
      <c r="A13" s="89" t="s">
        <v>203</v>
      </c>
      <c r="B13" s="86">
        <v>34500</v>
      </c>
      <c r="C13" s="86">
        <v>34500</v>
      </c>
      <c r="D13" s="86">
        <v>18005.32</v>
      </c>
      <c r="E13" s="86">
        <v>52.19</v>
      </c>
    </row>
    <row r="14" spans="1:5" x14ac:dyDescent="0.25">
      <c r="A14" s="89" t="s">
        <v>204</v>
      </c>
      <c r="B14" s="86">
        <v>603000</v>
      </c>
      <c r="C14" s="86">
        <v>603000</v>
      </c>
      <c r="D14" s="86">
        <v>546538.85</v>
      </c>
      <c r="E14" s="86">
        <v>90.64</v>
      </c>
    </row>
    <row r="15" spans="1:5" x14ac:dyDescent="0.25">
      <c r="A15" s="89" t="s">
        <v>205</v>
      </c>
      <c r="B15" s="86">
        <v>603000</v>
      </c>
      <c r="C15" s="86">
        <v>603000</v>
      </c>
      <c r="D15" s="86">
        <v>546538.85</v>
      </c>
      <c r="E15" s="86">
        <v>90.64</v>
      </c>
    </row>
    <row r="16" spans="1:5" ht="30" x14ac:dyDescent="0.25">
      <c r="A16" s="89" t="s">
        <v>206</v>
      </c>
      <c r="B16" s="86">
        <v>1000</v>
      </c>
      <c r="C16" s="86">
        <v>1000</v>
      </c>
      <c r="D16" s="86">
        <v>999.88</v>
      </c>
      <c r="E16" s="86">
        <v>99.99</v>
      </c>
    </row>
    <row r="17" spans="1:5" ht="30" x14ac:dyDescent="0.25">
      <c r="A17" s="89" t="s">
        <v>207</v>
      </c>
      <c r="B17" s="86">
        <v>1000</v>
      </c>
      <c r="C17" s="86">
        <v>1000</v>
      </c>
      <c r="D17" s="86">
        <v>999.88</v>
      </c>
      <c r="E17" s="86">
        <v>99.99</v>
      </c>
    </row>
    <row r="18" spans="1:5" x14ac:dyDescent="0.25">
      <c r="A18" s="89" t="s">
        <v>208</v>
      </c>
      <c r="B18" s="86">
        <v>2900</v>
      </c>
      <c r="C18" s="86">
        <v>2900</v>
      </c>
      <c r="D18" s="86">
        <v>12806.26</v>
      </c>
      <c r="E18" s="86">
        <v>441.6</v>
      </c>
    </row>
    <row r="19" spans="1:5" x14ac:dyDescent="0.25">
      <c r="A19" s="89" t="s">
        <v>209</v>
      </c>
      <c r="B19" s="86">
        <v>2900</v>
      </c>
      <c r="C19" s="86">
        <v>2900</v>
      </c>
      <c r="D19" s="86">
        <v>5806.26</v>
      </c>
      <c r="E19" s="86">
        <v>200.22</v>
      </c>
    </row>
    <row r="20" spans="1:5" ht="30" x14ac:dyDescent="0.25">
      <c r="A20" s="89" t="s">
        <v>210</v>
      </c>
      <c r="B20" s="86">
        <v>1517.78</v>
      </c>
      <c r="C20" s="86">
        <v>1517.78</v>
      </c>
      <c r="D20" s="86">
        <v>1129.58</v>
      </c>
      <c r="E20" s="86">
        <v>74.42</v>
      </c>
    </row>
    <row r="21" spans="1:5" ht="30" x14ac:dyDescent="0.25">
      <c r="A21" s="89" t="s">
        <v>211</v>
      </c>
      <c r="B21" s="86">
        <v>1517.78</v>
      </c>
      <c r="C21" s="86">
        <v>1517.78</v>
      </c>
      <c r="D21" s="86">
        <v>1129.58</v>
      </c>
      <c r="E21" s="86">
        <v>74.42</v>
      </c>
    </row>
    <row r="22" spans="1:5" ht="30" x14ac:dyDescent="0.25">
      <c r="A22" s="89" t="s">
        <v>212</v>
      </c>
      <c r="B22" s="86">
        <v>2800</v>
      </c>
      <c r="C22" s="86">
        <v>2800</v>
      </c>
      <c r="D22" s="86">
        <v>1447.23</v>
      </c>
      <c r="E22" s="86">
        <v>51.69</v>
      </c>
    </row>
    <row r="23" spans="1:5" ht="45" x14ac:dyDescent="0.25">
      <c r="A23" s="89" t="s">
        <v>213</v>
      </c>
      <c r="B23" s="86">
        <v>2800</v>
      </c>
      <c r="C23" s="86">
        <v>2800</v>
      </c>
      <c r="D23" s="86">
        <v>1447.23</v>
      </c>
      <c r="E23" s="86">
        <v>51.69</v>
      </c>
    </row>
    <row r="24" spans="1:5" ht="45" x14ac:dyDescent="0.25">
      <c r="A24" s="89" t="s">
        <v>214</v>
      </c>
      <c r="B24" s="86">
        <v>143500</v>
      </c>
      <c r="C24" s="86">
        <v>143500</v>
      </c>
      <c r="D24" s="86">
        <v>98018.75</v>
      </c>
      <c r="E24" s="86">
        <v>68.31</v>
      </c>
    </row>
    <row r="25" spans="1:5" ht="30" x14ac:dyDescent="0.25">
      <c r="A25" s="89" t="s">
        <v>215</v>
      </c>
      <c r="B25" s="86">
        <v>143500</v>
      </c>
      <c r="C25" s="86">
        <v>143500</v>
      </c>
      <c r="D25" s="86">
        <v>98018.75</v>
      </c>
      <c r="E25" s="86">
        <v>68.31</v>
      </c>
    </row>
    <row r="26" spans="1:5" x14ac:dyDescent="0.25">
      <c r="A26" s="85" t="s">
        <v>216</v>
      </c>
      <c r="B26" s="86">
        <v>1360807</v>
      </c>
      <c r="C26" s="86">
        <v>1360807</v>
      </c>
      <c r="D26" s="86">
        <v>1254480.8899999999</v>
      </c>
      <c r="E26" s="86">
        <v>92.19</v>
      </c>
    </row>
    <row r="27" spans="1:5" x14ac:dyDescent="0.25">
      <c r="A27" s="90" t="s">
        <v>217</v>
      </c>
      <c r="B27" s="91">
        <v>1360807</v>
      </c>
      <c r="C27" s="91">
        <v>1360807</v>
      </c>
      <c r="D27" s="91">
        <v>1254480.8899999999</v>
      </c>
      <c r="E27" s="91">
        <v>92.19</v>
      </c>
    </row>
    <row r="28" spans="1:5" x14ac:dyDescent="0.25">
      <c r="A28" s="89" t="s">
        <v>199</v>
      </c>
      <c r="B28" s="86">
        <v>590547</v>
      </c>
      <c r="C28" s="86">
        <v>590547</v>
      </c>
      <c r="D28" s="86">
        <v>590546.98</v>
      </c>
      <c r="E28" s="86">
        <v>100</v>
      </c>
    </row>
    <row r="29" spans="1:5" x14ac:dyDescent="0.25">
      <c r="A29" s="92" t="s">
        <v>78</v>
      </c>
      <c r="B29" s="86">
        <v>535000</v>
      </c>
      <c r="C29" s="86">
        <v>535000</v>
      </c>
      <c r="D29" s="86">
        <v>535000</v>
      </c>
      <c r="E29" s="86">
        <v>100</v>
      </c>
    </row>
    <row r="30" spans="1:5" x14ac:dyDescent="0.25">
      <c r="A30" s="93" t="s">
        <v>80</v>
      </c>
      <c r="B30" s="94"/>
      <c r="C30" s="94"/>
      <c r="D30" s="95">
        <v>535000</v>
      </c>
      <c r="E30" s="94"/>
    </row>
    <row r="31" spans="1:5" x14ac:dyDescent="0.25">
      <c r="A31" s="92" t="s">
        <v>88</v>
      </c>
      <c r="B31" s="86">
        <v>55547</v>
      </c>
      <c r="C31" s="86">
        <v>55547</v>
      </c>
      <c r="D31" s="86">
        <v>55546.98</v>
      </c>
      <c r="E31" s="86">
        <v>100</v>
      </c>
    </row>
    <row r="32" spans="1:5" x14ac:dyDescent="0.25">
      <c r="A32" s="93" t="s">
        <v>92</v>
      </c>
      <c r="B32" s="94"/>
      <c r="C32" s="94"/>
      <c r="D32" s="95">
        <v>9872.34</v>
      </c>
      <c r="E32" s="94"/>
    </row>
    <row r="33" spans="1:5" x14ac:dyDescent="0.25">
      <c r="A33" s="93" t="s">
        <v>95</v>
      </c>
      <c r="B33" s="94"/>
      <c r="C33" s="94"/>
      <c r="D33" s="95">
        <v>24423.65</v>
      </c>
      <c r="E33" s="94"/>
    </row>
    <row r="34" spans="1:5" x14ac:dyDescent="0.25">
      <c r="A34" s="93" t="s">
        <v>96</v>
      </c>
      <c r="B34" s="94"/>
      <c r="C34" s="94"/>
      <c r="D34" s="95">
        <v>14978.13</v>
      </c>
      <c r="E34" s="94"/>
    </row>
    <row r="35" spans="1:5" x14ac:dyDescent="0.25">
      <c r="A35" s="93" t="s">
        <v>106</v>
      </c>
      <c r="B35" s="94"/>
      <c r="C35" s="94"/>
      <c r="D35" s="95">
        <v>3032.75</v>
      </c>
      <c r="E35" s="94"/>
    </row>
    <row r="36" spans="1:5" x14ac:dyDescent="0.25">
      <c r="A36" s="93" t="s">
        <v>107</v>
      </c>
      <c r="B36" s="94"/>
      <c r="C36" s="94"/>
      <c r="D36" s="95">
        <v>1887.92</v>
      </c>
      <c r="E36" s="94"/>
    </row>
    <row r="37" spans="1:5" ht="30" x14ac:dyDescent="0.25">
      <c r="A37" s="93" t="s">
        <v>111</v>
      </c>
      <c r="B37" s="94"/>
      <c r="C37" s="94"/>
      <c r="D37" s="95">
        <v>1352.19</v>
      </c>
      <c r="E37" s="94"/>
    </row>
    <row r="38" spans="1:5" x14ac:dyDescent="0.25">
      <c r="A38" s="89" t="s">
        <v>200</v>
      </c>
      <c r="B38" s="86">
        <v>29560</v>
      </c>
      <c r="C38" s="86">
        <v>29560</v>
      </c>
      <c r="D38" s="86">
        <v>186.25</v>
      </c>
      <c r="E38" s="86">
        <v>0.63</v>
      </c>
    </row>
    <row r="39" spans="1:5" x14ac:dyDescent="0.25">
      <c r="A39" s="89" t="s">
        <v>201</v>
      </c>
      <c r="B39" s="86">
        <v>29560</v>
      </c>
      <c r="C39" s="86">
        <v>29560</v>
      </c>
      <c r="D39" s="86">
        <v>186.25</v>
      </c>
      <c r="E39" s="86">
        <v>0.63</v>
      </c>
    </row>
    <row r="40" spans="1:5" x14ac:dyDescent="0.25">
      <c r="A40" s="92" t="s">
        <v>88</v>
      </c>
      <c r="B40" s="86">
        <v>27560</v>
      </c>
      <c r="C40" s="86">
        <v>27560</v>
      </c>
      <c r="D40" s="85"/>
      <c r="E40" s="85"/>
    </row>
    <row r="41" spans="1:5" x14ac:dyDescent="0.25">
      <c r="A41" s="93" t="s">
        <v>95</v>
      </c>
      <c r="B41" s="94"/>
      <c r="C41" s="94"/>
      <c r="D41" s="94"/>
      <c r="E41" s="94"/>
    </row>
    <row r="42" spans="1:5" x14ac:dyDescent="0.25">
      <c r="A42" s="93" t="s">
        <v>98</v>
      </c>
      <c r="B42" s="94"/>
      <c r="C42" s="94"/>
      <c r="D42" s="94"/>
      <c r="E42" s="94"/>
    </row>
    <row r="43" spans="1:5" x14ac:dyDescent="0.25">
      <c r="A43" s="93" t="s">
        <v>109</v>
      </c>
      <c r="B43" s="94"/>
      <c r="C43" s="94"/>
      <c r="D43" s="94"/>
      <c r="E43" s="94"/>
    </row>
    <row r="44" spans="1:5" ht="30" x14ac:dyDescent="0.25">
      <c r="A44" s="92" t="s">
        <v>125</v>
      </c>
      <c r="B44" s="86">
        <v>2000</v>
      </c>
      <c r="C44" s="86">
        <v>2000</v>
      </c>
      <c r="D44" s="86">
        <v>186.25</v>
      </c>
      <c r="E44" s="86">
        <v>9.31</v>
      </c>
    </row>
    <row r="45" spans="1:5" x14ac:dyDescent="0.25">
      <c r="A45" s="93" t="s">
        <v>127</v>
      </c>
      <c r="B45" s="94"/>
      <c r="C45" s="94"/>
      <c r="D45" s="95">
        <v>186.25</v>
      </c>
      <c r="E45" s="94"/>
    </row>
    <row r="46" spans="1:5" ht="30" x14ac:dyDescent="0.25">
      <c r="A46" s="89" t="s">
        <v>202</v>
      </c>
      <c r="B46" s="86">
        <v>34500</v>
      </c>
      <c r="C46" s="86">
        <v>34500</v>
      </c>
      <c r="D46" s="86">
        <v>18005.32</v>
      </c>
      <c r="E46" s="86">
        <v>52.19</v>
      </c>
    </row>
    <row r="47" spans="1:5" ht="30" x14ac:dyDescent="0.25">
      <c r="A47" s="89" t="s">
        <v>203</v>
      </c>
      <c r="B47" s="86">
        <v>34500</v>
      </c>
      <c r="C47" s="86">
        <v>34500</v>
      </c>
      <c r="D47" s="86">
        <v>18005.32</v>
      </c>
      <c r="E47" s="86">
        <v>52.19</v>
      </c>
    </row>
    <row r="48" spans="1:5" x14ac:dyDescent="0.25">
      <c r="A48" s="92" t="s">
        <v>78</v>
      </c>
      <c r="B48" s="86">
        <v>9400</v>
      </c>
      <c r="C48" s="86">
        <v>9400</v>
      </c>
      <c r="D48" s="85"/>
      <c r="E48" s="85"/>
    </row>
    <row r="49" spans="1:5" x14ac:dyDescent="0.25">
      <c r="A49" s="92" t="s">
        <v>88</v>
      </c>
      <c r="B49" s="86">
        <v>8100</v>
      </c>
      <c r="C49" s="86">
        <v>8100</v>
      </c>
      <c r="D49" s="85"/>
      <c r="E49" s="85"/>
    </row>
    <row r="50" spans="1:5" x14ac:dyDescent="0.25">
      <c r="A50" s="93" t="s">
        <v>102</v>
      </c>
      <c r="B50" s="94"/>
      <c r="C50" s="94"/>
      <c r="D50" s="94"/>
      <c r="E50" s="94"/>
    </row>
    <row r="51" spans="1:5" x14ac:dyDescent="0.25">
      <c r="A51" s="93" t="s">
        <v>116</v>
      </c>
      <c r="B51" s="94"/>
      <c r="C51" s="94"/>
      <c r="D51" s="94"/>
      <c r="E51" s="94"/>
    </row>
    <row r="52" spans="1:5" ht="30" x14ac:dyDescent="0.25">
      <c r="A52" s="92" t="s">
        <v>121</v>
      </c>
      <c r="B52" s="86">
        <v>17000</v>
      </c>
      <c r="C52" s="86">
        <v>17000</v>
      </c>
      <c r="D52" s="86">
        <v>18005.32</v>
      </c>
      <c r="E52" s="86">
        <v>105.91</v>
      </c>
    </row>
    <row r="53" spans="1:5" x14ac:dyDescent="0.25">
      <c r="A53" s="93" t="s">
        <v>123</v>
      </c>
      <c r="B53" s="94"/>
      <c r="C53" s="94"/>
      <c r="D53" s="95">
        <v>18005.32</v>
      </c>
      <c r="E53" s="94"/>
    </row>
    <row r="54" spans="1:5" x14ac:dyDescent="0.25">
      <c r="A54" s="89" t="s">
        <v>204</v>
      </c>
      <c r="B54" s="86">
        <v>603000</v>
      </c>
      <c r="C54" s="86">
        <v>603000</v>
      </c>
      <c r="D54" s="86">
        <v>546538.85</v>
      </c>
      <c r="E54" s="86">
        <v>90.64</v>
      </c>
    </row>
    <row r="55" spans="1:5" x14ac:dyDescent="0.25">
      <c r="A55" s="89" t="s">
        <v>205</v>
      </c>
      <c r="B55" s="86">
        <v>603000</v>
      </c>
      <c r="C55" s="86">
        <v>603000</v>
      </c>
      <c r="D55" s="86">
        <v>546538.85</v>
      </c>
      <c r="E55" s="86">
        <v>90.64</v>
      </c>
    </row>
    <row r="56" spans="1:5" x14ac:dyDescent="0.25">
      <c r="A56" s="92" t="s">
        <v>78</v>
      </c>
      <c r="B56" s="86">
        <v>442522</v>
      </c>
      <c r="C56" s="86">
        <v>442522</v>
      </c>
      <c r="D56" s="86">
        <v>371430.8</v>
      </c>
      <c r="E56" s="86">
        <v>83.93</v>
      </c>
    </row>
    <row r="57" spans="1:5" x14ac:dyDescent="0.25">
      <c r="A57" s="93" t="s">
        <v>80</v>
      </c>
      <c r="B57" s="94"/>
      <c r="C57" s="94"/>
      <c r="D57" s="95">
        <v>103487.57</v>
      </c>
      <c r="E57" s="94"/>
    </row>
    <row r="58" spans="1:5" x14ac:dyDescent="0.25">
      <c r="A58" s="93" t="s">
        <v>81</v>
      </c>
      <c r="B58" s="94"/>
      <c r="C58" s="94"/>
      <c r="D58" s="95">
        <v>23850.5</v>
      </c>
      <c r="E58" s="94"/>
    </row>
    <row r="59" spans="1:5" x14ac:dyDescent="0.25">
      <c r="A59" s="93" t="s">
        <v>82</v>
      </c>
      <c r="B59" s="94"/>
      <c r="C59" s="94"/>
      <c r="D59" s="95">
        <v>80235.77</v>
      </c>
      <c r="E59" s="94"/>
    </row>
    <row r="60" spans="1:5" x14ac:dyDescent="0.25">
      <c r="A60" s="93" t="s">
        <v>84</v>
      </c>
      <c r="B60" s="94"/>
      <c r="C60" s="94"/>
      <c r="D60" s="95">
        <v>43217.72</v>
      </c>
      <c r="E60" s="94"/>
    </row>
    <row r="61" spans="1:5" x14ac:dyDescent="0.25">
      <c r="A61" s="93" t="s">
        <v>86</v>
      </c>
      <c r="B61" s="94"/>
      <c r="C61" s="94"/>
      <c r="D61" s="95">
        <v>120639.24</v>
      </c>
      <c r="E61" s="94"/>
    </row>
    <row r="62" spans="1:5" x14ac:dyDescent="0.25">
      <c r="A62" s="92" t="s">
        <v>88</v>
      </c>
      <c r="B62" s="86">
        <v>159828</v>
      </c>
      <c r="C62" s="86">
        <v>159828</v>
      </c>
      <c r="D62" s="86">
        <v>174644.77</v>
      </c>
      <c r="E62" s="86">
        <v>109.27</v>
      </c>
    </row>
    <row r="63" spans="1:5" x14ac:dyDescent="0.25">
      <c r="A63" s="93" t="s">
        <v>90</v>
      </c>
      <c r="B63" s="94"/>
      <c r="C63" s="94"/>
      <c r="D63" s="95">
        <v>4140.96</v>
      </c>
      <c r="E63" s="94"/>
    </row>
    <row r="64" spans="1:5" ht="30" x14ac:dyDescent="0.25">
      <c r="A64" s="93" t="s">
        <v>91</v>
      </c>
      <c r="B64" s="94"/>
      <c r="C64" s="94"/>
      <c r="D64" s="95">
        <v>22899</v>
      </c>
      <c r="E64" s="94"/>
    </row>
    <row r="65" spans="1:5" x14ac:dyDescent="0.25">
      <c r="A65" s="93" t="s">
        <v>92</v>
      </c>
      <c r="B65" s="94"/>
      <c r="C65" s="94"/>
      <c r="D65" s="95">
        <v>2245.09</v>
      </c>
      <c r="E65" s="94"/>
    </row>
    <row r="66" spans="1:5" x14ac:dyDescent="0.25">
      <c r="A66" s="93" t="s">
        <v>94</v>
      </c>
      <c r="B66" s="94"/>
      <c r="C66" s="94"/>
      <c r="D66" s="95">
        <v>15284.78</v>
      </c>
      <c r="E66" s="94"/>
    </row>
    <row r="67" spans="1:5" x14ac:dyDescent="0.25">
      <c r="A67" s="93" t="s">
        <v>95</v>
      </c>
      <c r="B67" s="94"/>
      <c r="C67" s="94"/>
      <c r="D67" s="95">
        <v>33682.980000000003</v>
      </c>
      <c r="E67" s="94"/>
    </row>
    <row r="68" spans="1:5" x14ac:dyDescent="0.25">
      <c r="A68" s="93" t="s">
        <v>96</v>
      </c>
      <c r="B68" s="94"/>
      <c r="C68" s="94"/>
      <c r="D68" s="95">
        <v>32497.27</v>
      </c>
      <c r="E68" s="94"/>
    </row>
    <row r="69" spans="1:5" ht="30" x14ac:dyDescent="0.25">
      <c r="A69" s="93" t="s">
        <v>97</v>
      </c>
      <c r="B69" s="94"/>
      <c r="C69" s="94"/>
      <c r="D69" s="95">
        <v>4784.7700000000004</v>
      </c>
      <c r="E69" s="94"/>
    </row>
    <row r="70" spans="1:5" x14ac:dyDescent="0.25">
      <c r="A70" s="93" t="s">
        <v>98</v>
      </c>
      <c r="B70" s="94"/>
      <c r="C70" s="94"/>
      <c r="D70" s="95">
        <v>1743.62</v>
      </c>
      <c r="E70" s="94"/>
    </row>
    <row r="71" spans="1:5" x14ac:dyDescent="0.25">
      <c r="A71" s="93" t="s">
        <v>99</v>
      </c>
      <c r="B71" s="94"/>
      <c r="C71" s="94"/>
      <c r="D71" s="95">
        <v>2472.6999999999998</v>
      </c>
      <c r="E71" s="94"/>
    </row>
    <row r="72" spans="1:5" x14ac:dyDescent="0.25">
      <c r="A72" s="93" t="s">
        <v>101</v>
      </c>
      <c r="B72" s="94"/>
      <c r="C72" s="94"/>
      <c r="D72" s="95">
        <v>4246.66</v>
      </c>
      <c r="E72" s="94"/>
    </row>
    <row r="73" spans="1:5" x14ac:dyDescent="0.25">
      <c r="A73" s="93" t="s">
        <v>102</v>
      </c>
      <c r="B73" s="94"/>
      <c r="C73" s="94"/>
      <c r="D73" s="95">
        <v>15786.99</v>
      </c>
      <c r="E73" s="94"/>
    </row>
    <row r="74" spans="1:5" x14ac:dyDescent="0.25">
      <c r="A74" s="93" t="s">
        <v>103</v>
      </c>
      <c r="B74" s="94"/>
      <c r="C74" s="94"/>
      <c r="D74" s="95">
        <v>2286.38</v>
      </c>
      <c r="E74" s="94"/>
    </row>
    <row r="75" spans="1:5" x14ac:dyDescent="0.25">
      <c r="A75" s="93" t="s">
        <v>104</v>
      </c>
      <c r="B75" s="94"/>
      <c r="C75" s="94"/>
      <c r="D75" s="95">
        <v>8095.95</v>
      </c>
      <c r="E75" s="94"/>
    </row>
    <row r="76" spans="1:5" x14ac:dyDescent="0.25">
      <c r="A76" s="93" t="s">
        <v>106</v>
      </c>
      <c r="B76" s="94"/>
      <c r="C76" s="94"/>
      <c r="D76" s="95">
        <v>5796.87</v>
      </c>
      <c r="E76" s="94"/>
    </row>
    <row r="77" spans="1:5" x14ac:dyDescent="0.25">
      <c r="A77" s="93" t="s">
        <v>107</v>
      </c>
      <c r="B77" s="94"/>
      <c r="C77" s="94"/>
      <c r="D77" s="95">
        <v>3902.67</v>
      </c>
      <c r="E77" s="94"/>
    </row>
    <row r="78" spans="1:5" x14ac:dyDescent="0.25">
      <c r="A78" s="93" t="s">
        <v>108</v>
      </c>
      <c r="B78" s="94"/>
      <c r="C78" s="94"/>
      <c r="D78" s="95">
        <v>6017.1</v>
      </c>
      <c r="E78" s="94"/>
    </row>
    <row r="79" spans="1:5" x14ac:dyDescent="0.25">
      <c r="A79" s="93" t="s">
        <v>109</v>
      </c>
      <c r="B79" s="94"/>
      <c r="C79" s="94"/>
      <c r="D79" s="95">
        <v>2245.14</v>
      </c>
      <c r="E79" s="94"/>
    </row>
    <row r="80" spans="1:5" ht="30" x14ac:dyDescent="0.25">
      <c r="A80" s="93" t="s">
        <v>111</v>
      </c>
      <c r="B80" s="94"/>
      <c r="C80" s="94"/>
      <c r="D80" s="95">
        <v>268.75</v>
      </c>
      <c r="E80" s="94"/>
    </row>
    <row r="81" spans="1:5" x14ac:dyDescent="0.25">
      <c r="A81" s="93" t="s">
        <v>112</v>
      </c>
      <c r="B81" s="94"/>
      <c r="C81" s="94"/>
      <c r="D81" s="95">
        <v>3607.11</v>
      </c>
      <c r="E81" s="94"/>
    </row>
    <row r="82" spans="1:5" x14ac:dyDescent="0.25">
      <c r="A82" s="93" t="s">
        <v>113</v>
      </c>
      <c r="B82" s="94"/>
      <c r="C82" s="94"/>
      <c r="D82" s="95">
        <v>77.5</v>
      </c>
      <c r="E82" s="94"/>
    </row>
    <row r="83" spans="1:5" x14ac:dyDescent="0.25">
      <c r="A83" s="93" t="s">
        <v>114</v>
      </c>
      <c r="B83" s="94"/>
      <c r="C83" s="94"/>
      <c r="D83" s="95">
        <v>2464.73</v>
      </c>
      <c r="E83" s="94"/>
    </row>
    <row r="84" spans="1:5" x14ac:dyDescent="0.25">
      <c r="A84" s="93" t="s">
        <v>116</v>
      </c>
      <c r="B84" s="94"/>
      <c r="C84" s="94"/>
      <c r="D84" s="95">
        <v>97.75</v>
      </c>
      <c r="E84" s="94"/>
    </row>
    <row r="85" spans="1:5" x14ac:dyDescent="0.25">
      <c r="A85" s="92" t="s">
        <v>117</v>
      </c>
      <c r="B85" s="86">
        <v>650</v>
      </c>
      <c r="C85" s="86">
        <v>650</v>
      </c>
      <c r="D85" s="86">
        <v>463.28</v>
      </c>
      <c r="E85" s="86">
        <v>71.27</v>
      </c>
    </row>
    <row r="86" spans="1:5" x14ac:dyDescent="0.25">
      <c r="A86" s="93" t="s">
        <v>119</v>
      </c>
      <c r="B86" s="94"/>
      <c r="C86" s="94"/>
      <c r="D86" s="95">
        <v>427.39</v>
      </c>
      <c r="E86" s="94"/>
    </row>
    <row r="87" spans="1:5" x14ac:dyDescent="0.25">
      <c r="A87" s="93" t="s">
        <v>120</v>
      </c>
      <c r="B87" s="94"/>
      <c r="C87" s="94"/>
      <c r="D87" s="95">
        <v>35.89</v>
      </c>
      <c r="E87" s="94"/>
    </row>
    <row r="88" spans="1:5" x14ac:dyDescent="0.25">
      <c r="A88" s="89" t="s">
        <v>208</v>
      </c>
      <c r="B88" s="86">
        <v>2900</v>
      </c>
      <c r="C88" s="86">
        <v>2900</v>
      </c>
      <c r="D88" s="86">
        <v>4506.26</v>
      </c>
      <c r="E88" s="86">
        <v>155.38999999999999</v>
      </c>
    </row>
    <row r="89" spans="1:5" x14ac:dyDescent="0.25">
      <c r="A89" s="89" t="s">
        <v>209</v>
      </c>
      <c r="B89" s="86">
        <v>2900</v>
      </c>
      <c r="C89" s="86">
        <v>2900</v>
      </c>
      <c r="D89" s="86">
        <v>4506.26</v>
      </c>
      <c r="E89" s="86">
        <v>155.38999999999999</v>
      </c>
    </row>
    <row r="90" spans="1:5" x14ac:dyDescent="0.25">
      <c r="A90" s="92" t="s">
        <v>88</v>
      </c>
      <c r="B90" s="86">
        <v>1057</v>
      </c>
      <c r="C90" s="86">
        <v>1057</v>
      </c>
      <c r="D90" s="86">
        <v>2368.96</v>
      </c>
      <c r="E90" s="86">
        <v>224.12</v>
      </c>
    </row>
    <row r="91" spans="1:5" x14ac:dyDescent="0.25">
      <c r="A91" s="93" t="s">
        <v>94</v>
      </c>
      <c r="B91" s="94"/>
      <c r="C91" s="94"/>
      <c r="D91" s="95">
        <v>253</v>
      </c>
      <c r="E91" s="94"/>
    </row>
    <row r="92" spans="1:5" x14ac:dyDescent="0.25">
      <c r="A92" s="93" t="s">
        <v>95</v>
      </c>
      <c r="B92" s="94"/>
      <c r="C92" s="94"/>
      <c r="D92" s="95">
        <v>42</v>
      </c>
      <c r="E92" s="94"/>
    </row>
    <row r="93" spans="1:5" x14ac:dyDescent="0.25">
      <c r="A93" s="93" t="s">
        <v>98</v>
      </c>
      <c r="B93" s="94"/>
      <c r="C93" s="94"/>
      <c r="D93" s="95">
        <v>2073.96</v>
      </c>
      <c r="E93" s="94"/>
    </row>
    <row r="94" spans="1:5" ht="30" x14ac:dyDescent="0.25">
      <c r="A94" s="92" t="s">
        <v>125</v>
      </c>
      <c r="B94" s="86">
        <v>1843</v>
      </c>
      <c r="C94" s="86">
        <v>1843</v>
      </c>
      <c r="D94" s="86">
        <v>2137.3000000000002</v>
      </c>
      <c r="E94" s="86">
        <v>115.97</v>
      </c>
    </row>
    <row r="95" spans="1:5" x14ac:dyDescent="0.25">
      <c r="A95" s="93" t="s">
        <v>127</v>
      </c>
      <c r="B95" s="94"/>
      <c r="C95" s="94"/>
      <c r="D95" s="95">
        <v>344</v>
      </c>
      <c r="E95" s="94"/>
    </row>
    <row r="96" spans="1:5" x14ac:dyDescent="0.25">
      <c r="A96" s="93" t="s">
        <v>129</v>
      </c>
      <c r="B96" s="94"/>
      <c r="C96" s="94"/>
      <c r="D96" s="95">
        <v>1000</v>
      </c>
      <c r="E96" s="94"/>
    </row>
    <row r="97" spans="1:5" x14ac:dyDescent="0.25">
      <c r="A97" s="93" t="s">
        <v>130</v>
      </c>
      <c r="B97" s="94"/>
      <c r="C97" s="94"/>
      <c r="D97" s="95">
        <v>793.3</v>
      </c>
      <c r="E97" s="94"/>
    </row>
    <row r="98" spans="1:5" ht="30" x14ac:dyDescent="0.25">
      <c r="A98" s="89" t="s">
        <v>212</v>
      </c>
      <c r="B98" s="86">
        <v>2800</v>
      </c>
      <c r="C98" s="86">
        <v>2800</v>
      </c>
      <c r="D98" s="86">
        <v>1447.23</v>
      </c>
      <c r="E98" s="86">
        <v>51.69</v>
      </c>
    </row>
    <row r="99" spans="1:5" ht="45" x14ac:dyDescent="0.25">
      <c r="A99" s="89" t="s">
        <v>213</v>
      </c>
      <c r="B99" s="86">
        <v>2800</v>
      </c>
      <c r="C99" s="86">
        <v>2800</v>
      </c>
      <c r="D99" s="86">
        <v>1447.23</v>
      </c>
      <c r="E99" s="86">
        <v>51.69</v>
      </c>
    </row>
    <row r="100" spans="1:5" x14ac:dyDescent="0.25">
      <c r="A100" s="92" t="s">
        <v>88</v>
      </c>
      <c r="B100" s="86">
        <v>2800</v>
      </c>
      <c r="C100" s="86">
        <v>2800</v>
      </c>
      <c r="D100" s="86">
        <v>1447.23</v>
      </c>
      <c r="E100" s="86">
        <v>51.69</v>
      </c>
    </row>
    <row r="101" spans="1:5" x14ac:dyDescent="0.25">
      <c r="A101" s="93" t="s">
        <v>102</v>
      </c>
      <c r="B101" s="94"/>
      <c r="C101" s="94"/>
      <c r="D101" s="95">
        <v>1447.23</v>
      </c>
      <c r="E101" s="94"/>
    </row>
    <row r="102" spans="1:5" ht="45" x14ac:dyDescent="0.25">
      <c r="A102" s="89" t="s">
        <v>214</v>
      </c>
      <c r="B102" s="86">
        <v>97500</v>
      </c>
      <c r="C102" s="86">
        <v>97500</v>
      </c>
      <c r="D102" s="86">
        <v>93250</v>
      </c>
      <c r="E102" s="86">
        <v>95.64</v>
      </c>
    </row>
    <row r="103" spans="1:5" ht="30" x14ac:dyDescent="0.25">
      <c r="A103" s="89" t="s">
        <v>215</v>
      </c>
      <c r="B103" s="86">
        <v>97500</v>
      </c>
      <c r="C103" s="86">
        <v>97500</v>
      </c>
      <c r="D103" s="86">
        <v>93250</v>
      </c>
      <c r="E103" s="86">
        <v>95.64</v>
      </c>
    </row>
    <row r="104" spans="1:5" x14ac:dyDescent="0.25">
      <c r="A104" s="92" t="s">
        <v>88</v>
      </c>
      <c r="B104" s="86">
        <v>97500</v>
      </c>
      <c r="C104" s="86">
        <v>97500</v>
      </c>
      <c r="D104" s="86">
        <v>93250</v>
      </c>
      <c r="E104" s="86">
        <v>95.64</v>
      </c>
    </row>
    <row r="105" spans="1:5" x14ac:dyDescent="0.25">
      <c r="A105" s="93" t="s">
        <v>102</v>
      </c>
      <c r="B105" s="94"/>
      <c r="C105" s="94"/>
      <c r="D105" s="95">
        <v>93250</v>
      </c>
      <c r="E105" s="94"/>
    </row>
    <row r="106" spans="1:5" x14ac:dyDescent="0.25">
      <c r="A106" s="85" t="s">
        <v>218</v>
      </c>
      <c r="B106" s="86">
        <v>48517.78</v>
      </c>
      <c r="C106" s="86">
        <v>48517.78</v>
      </c>
      <c r="D106" s="86">
        <v>15198.21</v>
      </c>
      <c r="E106" s="86">
        <v>31.33</v>
      </c>
    </row>
    <row r="107" spans="1:5" ht="30" x14ac:dyDescent="0.25">
      <c r="A107" s="96" t="s">
        <v>219</v>
      </c>
      <c r="B107" s="97">
        <v>48517.78</v>
      </c>
      <c r="C107" s="97">
        <v>48517.78</v>
      </c>
      <c r="D107" s="97">
        <v>15198.21</v>
      </c>
      <c r="E107" s="97">
        <v>31.33</v>
      </c>
    </row>
    <row r="108" spans="1:5" ht="30" x14ac:dyDescent="0.25">
      <c r="A108" s="89" t="s">
        <v>206</v>
      </c>
      <c r="B108" s="86">
        <v>1000</v>
      </c>
      <c r="C108" s="86">
        <v>1000</v>
      </c>
      <c r="D108" s="86">
        <v>999.88</v>
      </c>
      <c r="E108" s="86">
        <v>99.99</v>
      </c>
    </row>
    <row r="109" spans="1:5" ht="30" x14ac:dyDescent="0.25">
      <c r="A109" s="89" t="s">
        <v>207</v>
      </c>
      <c r="B109" s="86">
        <v>1000</v>
      </c>
      <c r="C109" s="86">
        <v>1000</v>
      </c>
      <c r="D109" s="86">
        <v>999.88</v>
      </c>
      <c r="E109" s="86">
        <v>99.99</v>
      </c>
    </row>
    <row r="110" spans="1:5" ht="30" x14ac:dyDescent="0.25">
      <c r="A110" s="92" t="s">
        <v>125</v>
      </c>
      <c r="B110" s="86">
        <v>1000</v>
      </c>
      <c r="C110" s="86">
        <v>1000</v>
      </c>
      <c r="D110" s="86">
        <v>999.88</v>
      </c>
      <c r="E110" s="86">
        <v>99.99</v>
      </c>
    </row>
    <row r="111" spans="1:5" x14ac:dyDescent="0.25">
      <c r="A111" s="93" t="s">
        <v>128</v>
      </c>
      <c r="B111" s="94"/>
      <c r="C111" s="94"/>
      <c r="D111" s="95">
        <v>999.88</v>
      </c>
      <c r="E111" s="94"/>
    </row>
    <row r="112" spans="1:5" x14ac:dyDescent="0.25">
      <c r="A112" s="89" t="s">
        <v>208</v>
      </c>
      <c r="B112" s="85"/>
      <c r="C112" s="85"/>
      <c r="D112" s="86">
        <v>8300</v>
      </c>
      <c r="E112" s="85"/>
    </row>
    <row r="113" spans="1:5" ht="30" x14ac:dyDescent="0.25">
      <c r="A113" s="92" t="s">
        <v>125</v>
      </c>
      <c r="B113" s="85"/>
      <c r="C113" s="85"/>
      <c r="D113" s="86">
        <v>7000</v>
      </c>
      <c r="E113" s="85"/>
    </row>
    <row r="114" spans="1:5" x14ac:dyDescent="0.25">
      <c r="A114" s="93" t="s">
        <v>130</v>
      </c>
      <c r="B114" s="94"/>
      <c r="C114" s="94"/>
      <c r="D114" s="95">
        <v>7000</v>
      </c>
      <c r="E114" s="94"/>
    </row>
    <row r="115" spans="1:5" x14ac:dyDescent="0.25">
      <c r="A115" s="89" t="s">
        <v>209</v>
      </c>
      <c r="B115" s="85"/>
      <c r="C115" s="85"/>
      <c r="D115" s="86">
        <v>1300</v>
      </c>
      <c r="E115" s="85"/>
    </row>
    <row r="116" spans="1:5" ht="30" x14ac:dyDescent="0.25">
      <c r="A116" s="92" t="s">
        <v>125</v>
      </c>
      <c r="B116" s="85"/>
      <c r="C116" s="85"/>
      <c r="D116" s="86">
        <v>1300</v>
      </c>
      <c r="E116" s="85"/>
    </row>
    <row r="117" spans="1:5" x14ac:dyDescent="0.25">
      <c r="A117" s="93" t="s">
        <v>129</v>
      </c>
      <c r="B117" s="94"/>
      <c r="C117" s="94"/>
      <c r="D117" s="95">
        <v>1300</v>
      </c>
      <c r="E117" s="94"/>
    </row>
    <row r="118" spans="1:5" ht="30" x14ac:dyDescent="0.25">
      <c r="A118" s="89" t="s">
        <v>210</v>
      </c>
      <c r="B118" s="86">
        <v>1517.78</v>
      </c>
      <c r="C118" s="86">
        <v>1517.78</v>
      </c>
      <c r="D118" s="86">
        <v>1129.58</v>
      </c>
      <c r="E118" s="86">
        <v>74.42</v>
      </c>
    </row>
    <row r="119" spans="1:5" ht="30" x14ac:dyDescent="0.25">
      <c r="A119" s="89" t="s">
        <v>211</v>
      </c>
      <c r="B119" s="86">
        <v>1517.78</v>
      </c>
      <c r="C119" s="86">
        <v>1517.78</v>
      </c>
      <c r="D119" s="86">
        <v>1129.58</v>
      </c>
      <c r="E119" s="86">
        <v>74.42</v>
      </c>
    </row>
    <row r="120" spans="1:5" ht="30" x14ac:dyDescent="0.25">
      <c r="A120" s="92" t="s">
        <v>125</v>
      </c>
      <c r="B120" s="86">
        <v>1517.78</v>
      </c>
      <c r="C120" s="86">
        <v>1517.78</v>
      </c>
      <c r="D120" s="86">
        <v>1129.58</v>
      </c>
      <c r="E120" s="86">
        <v>74.42</v>
      </c>
    </row>
    <row r="121" spans="1:5" x14ac:dyDescent="0.25">
      <c r="A121" s="93" t="s">
        <v>127</v>
      </c>
      <c r="B121" s="94"/>
      <c r="C121" s="94"/>
      <c r="D121" s="95">
        <v>1129.58</v>
      </c>
      <c r="E121" s="94"/>
    </row>
    <row r="122" spans="1:5" ht="45" x14ac:dyDescent="0.25">
      <c r="A122" s="89" t="s">
        <v>214</v>
      </c>
      <c r="B122" s="86">
        <v>46000</v>
      </c>
      <c r="C122" s="86">
        <v>46000</v>
      </c>
      <c r="D122" s="86">
        <v>4768.75</v>
      </c>
      <c r="E122" s="86">
        <v>10.37</v>
      </c>
    </row>
    <row r="123" spans="1:5" ht="30" x14ac:dyDescent="0.25">
      <c r="A123" s="89" t="s">
        <v>215</v>
      </c>
      <c r="B123" s="86">
        <v>46000</v>
      </c>
      <c r="C123" s="86">
        <v>46000</v>
      </c>
      <c r="D123" s="86">
        <v>4768.75</v>
      </c>
      <c r="E123" s="86">
        <v>10.37</v>
      </c>
    </row>
    <row r="124" spans="1:5" ht="30" x14ac:dyDescent="0.25">
      <c r="A124" s="92" t="s">
        <v>125</v>
      </c>
      <c r="B124" s="86">
        <v>37000</v>
      </c>
      <c r="C124" s="86">
        <v>37000</v>
      </c>
      <c r="D124" s="86">
        <v>4768.75</v>
      </c>
      <c r="E124" s="86">
        <v>12.89</v>
      </c>
    </row>
    <row r="125" spans="1:5" x14ac:dyDescent="0.25">
      <c r="A125" s="93" t="s">
        <v>127</v>
      </c>
      <c r="B125" s="94"/>
      <c r="C125" s="94"/>
      <c r="D125" s="95">
        <v>4768.75</v>
      </c>
      <c r="E125" s="94"/>
    </row>
    <row r="126" spans="1:5" ht="30" x14ac:dyDescent="0.25">
      <c r="A126" s="92" t="s">
        <v>131</v>
      </c>
      <c r="B126" s="86">
        <v>9000</v>
      </c>
      <c r="C126" s="86">
        <v>9000</v>
      </c>
      <c r="D126" s="85"/>
      <c r="E126" s="85"/>
    </row>
  </sheetData>
  <mergeCells count="2">
    <mergeCell ref="A2:E2"/>
    <mergeCell ref="A3:E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Opći dio-ekon.klasif.</vt:lpstr>
      <vt:lpstr>Opći dio-izvori</vt:lpstr>
      <vt:lpstr>Opći dio-funkc.klasif.</vt:lpstr>
      <vt:lpstr>Račun financiranja-izvori</vt:lpstr>
      <vt:lpstr>Račun financiranja-ekon.klasif.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Centar Fortica</cp:lastModifiedBy>
  <cp:lastPrinted>2026-03-17T08:42:53Z</cp:lastPrinted>
  <dcterms:created xsi:type="dcterms:W3CDTF">2023-07-24T09:45:58Z</dcterms:created>
  <dcterms:modified xsi:type="dcterms:W3CDTF">2026-03-23T10:30:57Z</dcterms:modified>
</cp:coreProperties>
</file>